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20" i="1" l="1"/>
  <c r="E11" i="1" l="1"/>
  <c r="E12" i="1"/>
  <c r="E41" i="1"/>
  <c r="D42" i="1"/>
  <c r="D44" i="1"/>
  <c r="D43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19" i="1"/>
  <c r="D18" i="1"/>
  <c r="D17" i="1"/>
  <c r="D16" i="1"/>
  <c r="C15" i="1"/>
  <c r="D15" i="1"/>
  <c r="D14" i="1" l="1"/>
  <c r="G41" i="1" l="1"/>
  <c r="F41" i="1"/>
  <c r="D41" i="1"/>
  <c r="G21" i="1"/>
  <c r="F21" i="1"/>
  <c r="F12" i="1" s="1"/>
  <c r="E21" i="1"/>
  <c r="G13" i="1"/>
  <c r="F13" i="1"/>
  <c r="E13" i="1"/>
  <c r="D13" i="1" s="1"/>
  <c r="C41" i="1"/>
  <c r="C21" i="1"/>
  <c r="C13" i="1"/>
  <c r="D21" i="1" l="1"/>
  <c r="F11" i="1"/>
  <c r="G12" i="1"/>
  <c r="G11" i="1" s="1"/>
  <c r="C12" i="1"/>
  <c r="C11" i="1" s="1"/>
  <c r="D11" i="1" l="1"/>
  <c r="D12" i="1"/>
</calcChain>
</file>

<file path=xl/sharedStrings.xml><?xml version="1.0" encoding="utf-8"?>
<sst xmlns="http://schemas.openxmlformats.org/spreadsheetml/2006/main" count="79" uniqueCount="79">
  <si>
    <t>№ п/п</t>
  </si>
  <si>
    <t>Наименование вида межбюджетных трансфертов</t>
  </si>
  <si>
    <t>(Сумма в  рублях)</t>
  </si>
  <si>
    <t>2015 год</t>
  </si>
  <si>
    <t>+,-</t>
  </si>
  <si>
    <t>2016 год</t>
  </si>
  <si>
    <t>2017 год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</si>
  <si>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</si>
  <si>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</si>
  <si>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</si>
  <si>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</si>
  <si>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</si>
  <si>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</si>
  <si>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</si>
  <si>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</si>
  <si>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</si>
  <si>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</si>
  <si>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</si>
  <si>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</si>
  <si>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</si>
  <si>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</si>
  <si>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</si>
  <si>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</si>
  <si>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</si>
  <si>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</si>
  <si>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</si>
  <si>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</si>
  <si>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</si>
  <si>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</si>
  <si>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</si>
  <si>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</si>
  <si>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</si>
  <si>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</si>
  <si>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Прочие межбюджетные трансферты, передаваемые  бюджетам МР на стимулирование руководителей исполнительно-распорядительных органов</t>
  </si>
  <si>
    <t>Уточненный  план на 2015 год</t>
  </si>
  <si>
    <t>3.1</t>
  </si>
  <si>
    <t>3.2</t>
  </si>
  <si>
    <t>1.1</t>
  </si>
  <si>
    <t>Приложение № 10</t>
  </si>
  <si>
    <t>района «Город Людиново и Людиновский район»</t>
  </si>
  <si>
    <t>на 2015  год и на плановый период 2016 и 2017 годов»</t>
  </si>
  <si>
    <t xml:space="preserve">к решению Людиновского </t>
  </si>
  <si>
    <t>Районного Собрания «О бюджете муниципального</t>
  </si>
  <si>
    <t>Межбюджетные трансферты, предоставляемые  бюджету муниципального района "Город Людиново и Людиновский район", на 2015 год и на плановый период 2016 и 2017 годов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</si>
  <si>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</si>
  <si>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</si>
  <si>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</si>
  <si>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</si>
  <si>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</si>
  <si>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</si>
  <si>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</si>
  <si>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</si>
  <si>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</si>
  <si>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</si>
  <si>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</si>
  <si>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</si>
  <si>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</si>
  <si>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</si>
  <si>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</si>
  <si>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</si>
  <si>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</si>
  <si>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</si>
  <si>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</si>
  <si>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</si>
  <si>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</si>
  <si>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</si>
  <si>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</si>
  <si>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</si>
  <si>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</si>
  <si>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</si>
  <si>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</si>
  <si>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4.</t>
  </si>
  <si>
    <t>4.1.</t>
  </si>
  <si>
    <t>4.1</t>
  </si>
  <si>
    <t>4.2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</si>
  <si>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</si>
  <si>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</si>
  <si>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</si>
  <si>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 xml:space="preserve">от                    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</si>
</sst>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41" fontId="8" fillId="2" borderId="1" xfId="0" applyNumberFormat="1" applyFont="1" applyFill="1" applyBorder="1" applyAlignment="1">
      <alignment horizontal="right" vertical="center" wrapText="1"/>
    </xf>
    <xf numFmtId="41" fontId="6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A7" sqref="A7:G7"/>
    </sheetView>
  </sheetViews>
  <sheetFormatPr defaultRowHeight="15" x14ac:dyDescent="0.25"/>
  <cols>
    <col min="1" max="1" width="6" customWidth="1"/>
    <col min="2" max="2" width="75.5703125" customWidth="1"/>
    <col min="3" max="3" width="17.85546875" customWidth="1"/>
    <col min="4" max="4" width="16.5703125" customWidth="1"/>
    <col min="5" max="5" width="17.28515625" customWidth="1"/>
    <col min="6" max="6" width="14.85546875" customWidth="1"/>
    <col min="7" max="7" width="16" customWidth="1"/>
  </cols>
  <sheetData>
    <row r="1" spans="1:7" x14ac:dyDescent="0.25">
      <c r="E1" s="24" t="s">
        <v>38</v>
      </c>
      <c r="F1" s="24"/>
      <c r="G1" s="24"/>
    </row>
    <row r="2" spans="1:7" x14ac:dyDescent="0.25">
      <c r="E2" s="24" t="s">
        <v>41</v>
      </c>
      <c r="F2" s="24"/>
      <c r="G2" s="24"/>
    </row>
    <row r="3" spans="1:7" x14ac:dyDescent="0.25">
      <c r="E3" s="24" t="s">
        <v>42</v>
      </c>
      <c r="F3" s="24"/>
      <c r="G3" s="24"/>
    </row>
    <row r="4" spans="1:7" x14ac:dyDescent="0.25">
      <c r="E4" s="24" t="s">
        <v>39</v>
      </c>
      <c r="F4" s="24"/>
      <c r="G4" s="24"/>
    </row>
    <row r="5" spans="1:7" x14ac:dyDescent="0.25">
      <c r="E5" s="24" t="s">
        <v>40</v>
      </c>
      <c r="F5" s="24"/>
      <c r="G5" s="24"/>
    </row>
    <row r="6" spans="1:7" x14ac:dyDescent="0.25">
      <c r="E6" s="25" t="s">
        <v>78</v>
      </c>
      <c r="F6" s="25"/>
      <c r="G6" s="25"/>
    </row>
    <row r="7" spans="1:7" ht="33.75" customHeight="1" x14ac:dyDescent="0.25">
      <c r="A7" s="28" t="s">
        <v>43</v>
      </c>
      <c r="B7" s="28"/>
      <c r="C7" s="28"/>
      <c r="D7" s="28"/>
      <c r="E7" s="28"/>
      <c r="F7" s="28"/>
      <c r="G7" s="28"/>
    </row>
    <row r="8" spans="1:7" x14ac:dyDescent="0.25">
      <c r="E8" s="15"/>
      <c r="F8" s="15"/>
      <c r="G8" s="15"/>
    </row>
    <row r="9" spans="1:7" ht="19.5" customHeight="1" x14ac:dyDescent="0.25">
      <c r="A9" s="26" t="s">
        <v>0</v>
      </c>
      <c r="B9" s="26" t="s">
        <v>1</v>
      </c>
      <c r="C9" s="27" t="s">
        <v>2</v>
      </c>
      <c r="D9" s="27"/>
      <c r="E9" s="27"/>
      <c r="F9" s="27"/>
      <c r="G9" s="27"/>
    </row>
    <row r="10" spans="1:7" ht="40.5" customHeight="1" x14ac:dyDescent="0.25">
      <c r="A10" s="26"/>
      <c r="B10" s="26"/>
      <c r="C10" s="1" t="s">
        <v>3</v>
      </c>
      <c r="D10" s="1" t="s">
        <v>4</v>
      </c>
      <c r="E10" s="14" t="s">
        <v>34</v>
      </c>
      <c r="F10" s="1" t="s">
        <v>5</v>
      </c>
      <c r="G10" s="1" t="s">
        <v>6</v>
      </c>
    </row>
    <row r="11" spans="1:7" ht="19.5" customHeight="1" x14ac:dyDescent="0.25">
      <c r="A11" s="3"/>
      <c r="B11" s="4" t="s">
        <v>7</v>
      </c>
      <c r="C11" s="20">
        <f>C12+C41</f>
        <v>803420683</v>
      </c>
      <c r="D11" s="23">
        <f>E11-C11</f>
        <v>68597414.00999999</v>
      </c>
      <c r="E11" s="20">
        <f>E13+E15+E21+E41</f>
        <v>872018097.00999999</v>
      </c>
      <c r="F11" s="18">
        <f>F12+F41</f>
        <v>805430569</v>
      </c>
      <c r="G11" s="18">
        <f>G12+G41</f>
        <v>808424861</v>
      </c>
    </row>
    <row r="12" spans="1:7" ht="19.5" hidden="1" customHeight="1" x14ac:dyDescent="0.25">
      <c r="A12" s="5"/>
      <c r="B12" s="6" t="s">
        <v>8</v>
      </c>
      <c r="C12" s="21">
        <f>C13+C21</f>
        <v>790412141</v>
      </c>
      <c r="D12" s="23">
        <f t="shared" ref="D12:D44" si="0">E12-C12</f>
        <v>81605956.00999999</v>
      </c>
      <c r="E12" s="21">
        <f>E13+E15+E21+E41</f>
        <v>872018097.00999999</v>
      </c>
      <c r="F12" s="16">
        <f>F13+F21</f>
        <v>794758569</v>
      </c>
      <c r="G12" s="16">
        <f>G13+G21</f>
        <v>797752861</v>
      </c>
    </row>
    <row r="13" spans="1:7" ht="19.5" customHeight="1" x14ac:dyDescent="0.25">
      <c r="A13" s="7">
        <v>1</v>
      </c>
      <c r="B13" s="8" t="s">
        <v>9</v>
      </c>
      <c r="C13" s="21">
        <f>C14</f>
        <v>5284300</v>
      </c>
      <c r="D13" s="23">
        <f t="shared" si="0"/>
        <v>-4843942</v>
      </c>
      <c r="E13" s="21">
        <f t="shared" ref="E13:G13" si="1">E14</f>
        <v>440358</v>
      </c>
      <c r="F13" s="16">
        <f t="shared" si="1"/>
        <v>4161137</v>
      </c>
      <c r="G13" s="16">
        <f t="shared" si="1"/>
        <v>0</v>
      </c>
    </row>
    <row r="14" spans="1:7" ht="31.5" customHeight="1" x14ac:dyDescent="0.25">
      <c r="A14" s="12" t="s">
        <v>37</v>
      </c>
      <c r="B14" s="9" t="s">
        <v>10</v>
      </c>
      <c r="C14" s="22">
        <v>5284300</v>
      </c>
      <c r="D14" s="23">
        <f t="shared" si="0"/>
        <v>-4843942</v>
      </c>
      <c r="E14" s="22">
        <v>440358</v>
      </c>
      <c r="F14" s="17">
        <v>4161137</v>
      </c>
      <c r="G14" s="17">
        <v>0</v>
      </c>
    </row>
    <row r="15" spans="1:7" ht="31.5" customHeight="1" x14ac:dyDescent="0.25">
      <c r="A15" s="13" t="s">
        <v>44</v>
      </c>
      <c r="B15" s="8" t="s">
        <v>45</v>
      </c>
      <c r="C15" s="21">
        <f>SUM(C16+C17+C18+C19)</f>
        <v>0</v>
      </c>
      <c r="D15" s="23">
        <f t="shared" si="0"/>
        <v>75588213.010000005</v>
      </c>
      <c r="E15" s="21">
        <f>E16+E17+E18+E19+E20</f>
        <v>75588213.010000005</v>
      </c>
      <c r="F15" s="16"/>
      <c r="G15" s="16"/>
    </row>
    <row r="16" spans="1:7" ht="49.5" customHeight="1" x14ac:dyDescent="0.25">
      <c r="A16" s="12" t="s">
        <v>47</v>
      </c>
      <c r="B16" s="19" t="s">
        <v>46</v>
      </c>
      <c r="C16" s="22"/>
      <c r="D16" s="23">
        <f t="shared" si="0"/>
        <v>281228.40000000002</v>
      </c>
      <c r="E16" s="22">
        <v>281228.40000000002</v>
      </c>
      <c r="F16" s="17"/>
      <c r="G16" s="17"/>
    </row>
    <row r="17" spans="1:7" ht="33.75" customHeight="1" x14ac:dyDescent="0.25">
      <c r="A17" s="12" t="s">
        <v>48</v>
      </c>
      <c r="B17" s="9" t="s">
        <v>49</v>
      </c>
      <c r="C17" s="22"/>
      <c r="D17" s="23">
        <f t="shared" si="0"/>
        <v>265689</v>
      </c>
      <c r="E17" s="22">
        <v>265689</v>
      </c>
      <c r="F17" s="17"/>
      <c r="G17" s="17"/>
    </row>
    <row r="18" spans="1:7" ht="31.5" customHeight="1" x14ac:dyDescent="0.25">
      <c r="A18" s="12" t="s">
        <v>50</v>
      </c>
      <c r="B18" s="9" t="s">
        <v>51</v>
      </c>
      <c r="C18" s="22"/>
      <c r="D18" s="23">
        <f t="shared" si="0"/>
        <v>72693650.879999995</v>
      </c>
      <c r="E18" s="22">
        <v>72693650.879999995</v>
      </c>
      <c r="F18" s="17"/>
      <c r="G18" s="17"/>
    </row>
    <row r="19" spans="1:7" ht="36.75" customHeight="1" x14ac:dyDescent="0.25">
      <c r="A19" s="12" t="s">
        <v>53</v>
      </c>
      <c r="B19" s="19" t="s">
        <v>52</v>
      </c>
      <c r="C19" s="22"/>
      <c r="D19" s="23">
        <f t="shared" si="0"/>
        <v>1593040</v>
      </c>
      <c r="E19" s="22">
        <v>1593040</v>
      </c>
      <c r="F19" s="17"/>
      <c r="G19" s="17"/>
    </row>
    <row r="20" spans="1:7" ht="29.25" customHeight="1" x14ac:dyDescent="0.25">
      <c r="A20" s="12" t="s">
        <v>76</v>
      </c>
      <c r="B20" s="19" t="s">
        <v>77</v>
      </c>
      <c r="C20" s="22"/>
      <c r="D20" s="23">
        <f t="shared" si="0"/>
        <v>754604.73</v>
      </c>
      <c r="E20" s="22">
        <v>754604.73</v>
      </c>
      <c r="F20" s="17"/>
      <c r="G20" s="17"/>
    </row>
    <row r="21" spans="1:7" ht="21" customHeight="1" x14ac:dyDescent="0.25">
      <c r="A21" s="7" t="s">
        <v>54</v>
      </c>
      <c r="B21" s="8" t="s">
        <v>11</v>
      </c>
      <c r="C21" s="21">
        <f>SUM(C23:C40)</f>
        <v>785127841</v>
      </c>
      <c r="D21" s="23">
        <f t="shared" si="0"/>
        <v>-5507354</v>
      </c>
      <c r="E21" s="21">
        <f t="shared" ref="E21:G21" si="2">SUM(E23:E40)</f>
        <v>779620487</v>
      </c>
      <c r="F21" s="16">
        <f t="shared" si="2"/>
        <v>790597432</v>
      </c>
      <c r="G21" s="16">
        <f t="shared" si="2"/>
        <v>797752861</v>
      </c>
    </row>
    <row r="22" spans="1:7" ht="15.75" x14ac:dyDescent="0.25">
      <c r="A22" s="2"/>
      <c r="B22" s="9" t="s">
        <v>12</v>
      </c>
      <c r="C22" s="22"/>
      <c r="D22" s="23">
        <f t="shared" si="0"/>
        <v>0</v>
      </c>
      <c r="E22" s="22"/>
      <c r="F22" s="17"/>
      <c r="G22" s="17"/>
    </row>
    <row r="23" spans="1:7" ht="42.75" customHeight="1" x14ac:dyDescent="0.25">
      <c r="A23" s="12" t="s">
        <v>35</v>
      </c>
      <c r="B23" s="9" t="s">
        <v>13</v>
      </c>
      <c r="C23" s="22">
        <v>29697142</v>
      </c>
      <c r="D23" s="23">
        <f t="shared" si="0"/>
        <v>-1930315</v>
      </c>
      <c r="E23" s="22">
        <v>27766827</v>
      </c>
      <c r="F23" s="17">
        <v>29103199</v>
      </c>
      <c r="G23" s="17">
        <v>28230103</v>
      </c>
    </row>
    <row r="24" spans="1:7" ht="30.75" customHeight="1" x14ac:dyDescent="0.25">
      <c r="A24" s="12" t="s">
        <v>36</v>
      </c>
      <c r="B24" s="9" t="s">
        <v>14</v>
      </c>
      <c r="C24" s="22">
        <v>379191</v>
      </c>
      <c r="D24" s="23">
        <f t="shared" si="0"/>
        <v>0</v>
      </c>
      <c r="E24" s="22">
        <v>379191</v>
      </c>
      <c r="F24" s="17">
        <v>383999</v>
      </c>
      <c r="G24" s="17">
        <v>366652</v>
      </c>
    </row>
    <row r="25" spans="1:7" ht="38.25" x14ac:dyDescent="0.25">
      <c r="A25" s="12" t="s">
        <v>55</v>
      </c>
      <c r="B25" s="9" t="s">
        <v>15</v>
      </c>
      <c r="C25" s="22">
        <v>0</v>
      </c>
      <c r="D25" s="23">
        <f t="shared" si="0"/>
        <v>0</v>
      </c>
      <c r="E25" s="22">
        <v>0</v>
      </c>
      <c r="F25" s="17">
        <v>28379</v>
      </c>
      <c r="G25" s="17">
        <v>0</v>
      </c>
    </row>
    <row r="26" spans="1:7" ht="25.5" x14ac:dyDescent="0.25">
      <c r="A26" s="12" t="s">
        <v>56</v>
      </c>
      <c r="B26" s="9" t="s">
        <v>16</v>
      </c>
      <c r="C26" s="22">
        <v>1620</v>
      </c>
      <c r="D26" s="23">
        <f t="shared" si="0"/>
        <v>0</v>
      </c>
      <c r="E26" s="22">
        <v>1620</v>
      </c>
      <c r="F26" s="17">
        <v>1620</v>
      </c>
      <c r="G26" s="17">
        <v>1620</v>
      </c>
    </row>
    <row r="27" spans="1:7" ht="19.5" customHeight="1" x14ac:dyDescent="0.25">
      <c r="A27" s="12" t="s">
        <v>57</v>
      </c>
      <c r="B27" s="9" t="s">
        <v>17</v>
      </c>
      <c r="C27" s="22">
        <v>732830</v>
      </c>
      <c r="D27" s="23">
        <f t="shared" si="0"/>
        <v>0</v>
      </c>
      <c r="E27" s="22">
        <v>732830</v>
      </c>
      <c r="F27" s="17">
        <v>732830</v>
      </c>
      <c r="G27" s="17">
        <v>732830</v>
      </c>
    </row>
    <row r="28" spans="1:7" ht="29.25" customHeight="1" x14ac:dyDescent="0.25">
      <c r="A28" s="12" t="s">
        <v>58</v>
      </c>
      <c r="B28" s="9" t="s">
        <v>18</v>
      </c>
      <c r="C28" s="22">
        <v>1651824</v>
      </c>
      <c r="D28" s="23">
        <f t="shared" si="0"/>
        <v>0</v>
      </c>
      <c r="E28" s="22">
        <v>1651824</v>
      </c>
      <c r="F28" s="17">
        <v>1600047</v>
      </c>
      <c r="G28" s="17">
        <v>1766032</v>
      </c>
    </row>
    <row r="29" spans="1:7" ht="51.75" customHeight="1" x14ac:dyDescent="0.25">
      <c r="A29" s="12" t="s">
        <v>59</v>
      </c>
      <c r="B29" s="9" t="s">
        <v>19</v>
      </c>
      <c r="C29" s="22">
        <v>786668</v>
      </c>
      <c r="D29" s="23">
        <f t="shared" si="0"/>
        <v>0</v>
      </c>
      <c r="E29" s="22">
        <v>786668</v>
      </c>
      <c r="F29" s="17">
        <v>786668</v>
      </c>
      <c r="G29" s="17">
        <v>786668</v>
      </c>
    </row>
    <row r="30" spans="1:7" ht="29.25" customHeight="1" x14ac:dyDescent="0.25">
      <c r="A30" s="12" t="s">
        <v>60</v>
      </c>
      <c r="B30" s="9" t="s">
        <v>20</v>
      </c>
      <c r="C30" s="22">
        <v>2800489</v>
      </c>
      <c r="D30" s="23">
        <f t="shared" si="0"/>
        <v>0</v>
      </c>
      <c r="E30" s="22">
        <v>2800489</v>
      </c>
      <c r="F30" s="17">
        <v>2800489</v>
      </c>
      <c r="G30" s="17">
        <v>2800489</v>
      </c>
    </row>
    <row r="31" spans="1:7" ht="70.5" customHeight="1" x14ac:dyDescent="0.25">
      <c r="A31" s="12" t="s">
        <v>61</v>
      </c>
      <c r="B31" s="9" t="s">
        <v>21</v>
      </c>
      <c r="C31" s="22">
        <v>207390118</v>
      </c>
      <c r="D31" s="23">
        <f t="shared" si="0"/>
        <v>0</v>
      </c>
      <c r="E31" s="22">
        <v>207390118</v>
      </c>
      <c r="F31" s="17">
        <v>215319332</v>
      </c>
      <c r="G31" s="17">
        <v>215319332</v>
      </c>
    </row>
    <row r="32" spans="1:7" ht="41.25" customHeight="1" x14ac:dyDescent="0.25">
      <c r="A32" s="12" t="s">
        <v>62</v>
      </c>
      <c r="B32" s="10" t="s">
        <v>22</v>
      </c>
      <c r="C32" s="22">
        <v>122692525</v>
      </c>
      <c r="D32" s="23">
        <f t="shared" si="0"/>
        <v>0</v>
      </c>
      <c r="E32" s="22">
        <v>122692525</v>
      </c>
      <c r="F32" s="17">
        <v>122692525</v>
      </c>
      <c r="G32" s="17">
        <v>122692525</v>
      </c>
    </row>
    <row r="33" spans="1:7" ht="56.25" customHeight="1" x14ac:dyDescent="0.25">
      <c r="A33" s="12" t="s">
        <v>63</v>
      </c>
      <c r="B33" s="10" t="s">
        <v>23</v>
      </c>
      <c r="C33" s="22">
        <v>66542</v>
      </c>
      <c r="D33" s="23">
        <f t="shared" si="0"/>
        <v>0</v>
      </c>
      <c r="E33" s="22">
        <v>66542</v>
      </c>
      <c r="F33" s="17">
        <v>66542</v>
      </c>
      <c r="G33" s="17">
        <v>66542</v>
      </c>
    </row>
    <row r="34" spans="1:7" ht="33" customHeight="1" x14ac:dyDescent="0.25">
      <c r="A34" s="12" t="s">
        <v>64</v>
      </c>
      <c r="B34" s="10" t="s">
        <v>24</v>
      </c>
      <c r="C34" s="22">
        <v>570035</v>
      </c>
      <c r="D34" s="23">
        <f t="shared" si="0"/>
        <v>0</v>
      </c>
      <c r="E34" s="22">
        <v>570035</v>
      </c>
      <c r="F34" s="17">
        <v>570035</v>
      </c>
      <c r="G34" s="17">
        <v>570035</v>
      </c>
    </row>
    <row r="35" spans="1:7" ht="36" customHeight="1" x14ac:dyDescent="0.25">
      <c r="A35" s="12" t="s">
        <v>65</v>
      </c>
      <c r="B35" s="10" t="s">
        <v>25</v>
      </c>
      <c r="C35" s="22">
        <v>14216554</v>
      </c>
      <c r="D35" s="23">
        <f t="shared" si="0"/>
        <v>0</v>
      </c>
      <c r="E35" s="22">
        <v>14216554</v>
      </c>
      <c r="F35" s="17">
        <v>14216554</v>
      </c>
      <c r="G35" s="17">
        <v>14216554</v>
      </c>
    </row>
    <row r="36" spans="1:7" ht="30.75" customHeight="1" x14ac:dyDescent="0.25">
      <c r="A36" s="12" t="s">
        <v>66</v>
      </c>
      <c r="B36" s="10" t="s">
        <v>26</v>
      </c>
      <c r="C36" s="22">
        <v>76065887</v>
      </c>
      <c r="D36" s="23">
        <f t="shared" si="0"/>
        <v>0</v>
      </c>
      <c r="E36" s="22">
        <v>76065887</v>
      </c>
      <c r="F36" s="17">
        <v>104438901</v>
      </c>
      <c r="G36" s="17">
        <v>105575922</v>
      </c>
    </row>
    <row r="37" spans="1:7" ht="25.5" x14ac:dyDescent="0.25">
      <c r="A37" s="12" t="s">
        <v>67</v>
      </c>
      <c r="B37" s="10" t="s">
        <v>27</v>
      </c>
      <c r="C37" s="22">
        <v>12918966</v>
      </c>
      <c r="D37" s="23">
        <f t="shared" si="0"/>
        <v>0</v>
      </c>
      <c r="E37" s="22">
        <v>12918966</v>
      </c>
      <c r="F37" s="17">
        <v>12918966</v>
      </c>
      <c r="G37" s="17">
        <v>12918966</v>
      </c>
    </row>
    <row r="38" spans="1:7" ht="30.75" customHeight="1" x14ac:dyDescent="0.25">
      <c r="A38" s="12" t="s">
        <v>68</v>
      </c>
      <c r="B38" s="10" t="s">
        <v>28</v>
      </c>
      <c r="C38" s="22">
        <v>196643272</v>
      </c>
      <c r="D38" s="23">
        <f t="shared" si="0"/>
        <v>-3577039</v>
      </c>
      <c r="E38" s="22">
        <v>193066233</v>
      </c>
      <c r="F38" s="17">
        <v>162248082</v>
      </c>
      <c r="G38" s="17">
        <v>164111756</v>
      </c>
    </row>
    <row r="39" spans="1:7" ht="52.5" customHeight="1" x14ac:dyDescent="0.25">
      <c r="A39" s="12" t="s">
        <v>69</v>
      </c>
      <c r="B39" s="10" t="s">
        <v>29</v>
      </c>
      <c r="C39" s="22">
        <v>116846929</v>
      </c>
      <c r="D39" s="23">
        <f t="shared" si="0"/>
        <v>0</v>
      </c>
      <c r="E39" s="22">
        <v>116846929</v>
      </c>
      <c r="F39" s="17">
        <v>122689264</v>
      </c>
      <c r="G39" s="17">
        <v>127596835</v>
      </c>
    </row>
    <row r="40" spans="1:7" ht="33.75" customHeight="1" x14ac:dyDescent="0.25">
      <c r="A40" s="12" t="s">
        <v>70</v>
      </c>
      <c r="B40" s="10" t="s">
        <v>30</v>
      </c>
      <c r="C40" s="22">
        <v>1667249</v>
      </c>
      <c r="D40" s="23">
        <f t="shared" si="0"/>
        <v>0</v>
      </c>
      <c r="E40" s="22">
        <v>1667249</v>
      </c>
      <c r="F40" s="17">
        <v>0</v>
      </c>
      <c r="G40" s="17">
        <v>0</v>
      </c>
    </row>
    <row r="41" spans="1:7" ht="44.25" customHeight="1" x14ac:dyDescent="0.25">
      <c r="A41" s="13" t="s">
        <v>71</v>
      </c>
      <c r="B41" s="11" t="s">
        <v>31</v>
      </c>
      <c r="C41" s="21">
        <f>SUM(C43:C44)</f>
        <v>13008542</v>
      </c>
      <c r="D41" s="23">
        <f t="shared" si="0"/>
        <v>3360497</v>
      </c>
      <c r="E41" s="21">
        <f>SUM(E42+E43+E44)</f>
        <v>16369039</v>
      </c>
      <c r="F41" s="16">
        <f t="shared" ref="F41:G41" si="3">SUM(F43:F44)</f>
        <v>10672000</v>
      </c>
      <c r="G41" s="16">
        <f t="shared" si="3"/>
        <v>10672000</v>
      </c>
    </row>
    <row r="42" spans="1:7" ht="44.25" customHeight="1" x14ac:dyDescent="0.25">
      <c r="A42" s="12" t="s">
        <v>72</v>
      </c>
      <c r="B42" s="10" t="s">
        <v>75</v>
      </c>
      <c r="C42" s="21"/>
      <c r="D42" s="23">
        <f t="shared" si="0"/>
        <v>3460554</v>
      </c>
      <c r="E42" s="22">
        <v>3460554</v>
      </c>
      <c r="F42" s="16"/>
      <c r="G42" s="16"/>
    </row>
    <row r="43" spans="1:7" ht="38.25" x14ac:dyDescent="0.25">
      <c r="A43" s="12" t="s">
        <v>73</v>
      </c>
      <c r="B43" s="10" t="s">
        <v>32</v>
      </c>
      <c r="C43" s="22">
        <v>12336712</v>
      </c>
      <c r="D43" s="23">
        <f t="shared" si="0"/>
        <v>-850234</v>
      </c>
      <c r="E43" s="22">
        <v>11486478</v>
      </c>
      <c r="F43" s="17">
        <v>10672000</v>
      </c>
      <c r="G43" s="17">
        <v>10672000</v>
      </c>
    </row>
    <row r="44" spans="1:7" ht="31.5" customHeight="1" x14ac:dyDescent="0.25">
      <c r="A44" s="12" t="s">
        <v>74</v>
      </c>
      <c r="B44" s="10" t="s">
        <v>33</v>
      </c>
      <c r="C44" s="22">
        <v>671830</v>
      </c>
      <c r="D44" s="23">
        <f t="shared" si="0"/>
        <v>750177</v>
      </c>
      <c r="E44" s="22">
        <v>1422007</v>
      </c>
      <c r="F44" s="17">
        <v>0</v>
      </c>
      <c r="G44" s="17">
        <v>0</v>
      </c>
    </row>
  </sheetData>
  <mergeCells count="10">
    <mergeCell ref="E6:G6"/>
    <mergeCell ref="A9:A10"/>
    <mergeCell ref="B9:B10"/>
    <mergeCell ref="C9:G9"/>
    <mergeCell ref="A7:G7"/>
    <mergeCell ref="E1:G1"/>
    <mergeCell ref="E2:G2"/>
    <mergeCell ref="E3:G3"/>
    <mergeCell ref="E4:G4"/>
    <mergeCell ref="E5:G5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арт</cp:lastModifiedBy>
  <cp:lastPrinted>2015-04-13T05:52:45Z</cp:lastPrinted>
  <dcterms:created xsi:type="dcterms:W3CDTF">2015-02-11T06:36:02Z</dcterms:created>
  <dcterms:modified xsi:type="dcterms:W3CDTF">2015-04-13T19:13:52Z</dcterms:modified>
</cp:coreProperties>
</file>