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165" windowWidth="19320" windowHeight="7935"/>
  </bookViews>
  <sheets>
    <sheet name="2019" sheetId="1" r:id="rId1"/>
  </sheets>
  <calcPr calcId="144525"/>
</workbook>
</file>

<file path=xl/calcChain.xml><?xml version="1.0" encoding="utf-8"?>
<calcChain xmlns="http://schemas.openxmlformats.org/spreadsheetml/2006/main">
  <c r="C32" i="1" l="1"/>
  <c r="C27" i="1"/>
  <c r="C24" i="1"/>
  <c r="C19" i="1"/>
  <c r="C17" i="1"/>
  <c r="C14" i="1"/>
  <c r="C13" i="1"/>
  <c r="C12" i="1" s="1"/>
  <c r="C11" i="1" s="1"/>
  <c r="D40" i="1" l="1"/>
  <c r="D39" i="1"/>
  <c r="D38" i="1"/>
  <c r="D37" i="1"/>
  <c r="D36" i="1"/>
  <c r="D35" i="1"/>
  <c r="D34" i="1"/>
  <c r="D33" i="1"/>
  <c r="D31" i="1"/>
  <c r="D30" i="1"/>
  <c r="D29" i="1"/>
  <c r="D28" i="1"/>
  <c r="D26" i="1"/>
  <c r="D25" i="1"/>
  <c r="D23" i="1"/>
  <c r="D22" i="1"/>
  <c r="D21" i="1"/>
  <c r="D20" i="1"/>
  <c r="D18" i="1"/>
  <c r="D16" i="1"/>
  <c r="D15" i="1"/>
  <c r="E19" i="1" l="1"/>
  <c r="D19" i="1" s="1"/>
  <c r="E17" i="1" l="1"/>
  <c r="D17" i="1" s="1"/>
  <c r="E14" i="1" l="1"/>
  <c r="D14" i="1" s="1"/>
  <c r="E24" i="1"/>
  <c r="D24" i="1" s="1"/>
  <c r="E32" i="1"/>
  <c r="D32" i="1" s="1"/>
  <c r="E27" i="1"/>
  <c r="D27" i="1" s="1"/>
  <c r="E13" i="1" l="1"/>
  <c r="E12" i="1" l="1"/>
  <c r="D12" i="1" s="1"/>
  <c r="D13" i="1"/>
  <c r="E11" i="1"/>
  <c r="D11" i="1" s="1"/>
</calcChain>
</file>

<file path=xl/sharedStrings.xml><?xml version="1.0" encoding="utf-8"?>
<sst xmlns="http://schemas.openxmlformats.org/spreadsheetml/2006/main" count="72" uniqueCount="72">
  <si>
    <t>Наименование источника доходов</t>
  </si>
  <si>
    <t>ДОХОДЫ ВСЕГО</t>
  </si>
  <si>
    <t>Государственная пошлина</t>
  </si>
  <si>
    <t>Задолженность и перерасчеты по отмененным налогам, сборам и иным обязательным платежам</t>
  </si>
  <si>
    <t>Доходы от использования имущества, находящегося в государственной и муниципальной собственности</t>
  </si>
  <si>
    <t>Платежи при пользовании природными ресурсами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</si>
  <si>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</si>
  <si>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</si>
  <si>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Административные платежи и сборы</t>
  </si>
  <si>
    <t>Штрафы, санкции, возмещение ущерба</t>
  </si>
  <si>
    <t>Прочие неналоговые доходы</t>
  </si>
  <si>
    <t>Налог на доходы физических лиц</t>
  </si>
  <si>
    <t>Налоги на прибыль, доходы, всего, в том числе</t>
  </si>
  <si>
    <t>Налоги, сборы и регулярные платежи за пользование природными  ресурсами всего, в том числе</t>
  </si>
  <si>
    <t>Налог на прибыль организаций</t>
  </si>
  <si>
    <t xml:space="preserve">НЕНАЛОГОВЫЕ ДОХОДЫ   </t>
  </si>
  <si>
    <t xml:space="preserve">НАЛОГОВЫЕ ДОХОДЫ   </t>
  </si>
  <si>
    <t xml:space="preserve">НАЛОГОВЫЕ И НЕНАЛОГОВЫЕ ДОХОДЫ </t>
  </si>
  <si>
    <t>Налог на добычу полезных ископаемых</t>
  </si>
  <si>
    <t>Сборы за пользование объектами животного мира и водных биологических ресурсов</t>
  </si>
  <si>
    <t>Налоги на товары (работы, услуги), реализуемые на территории Российской Федерации, в том числе</t>
  </si>
  <si>
    <t>Акцизы по подакцизным товарам (продукции), производимым на территории Российской Федерации</t>
  </si>
  <si>
    <t>Код бюджетной классификации Российской Федерации</t>
  </si>
  <si>
    <t>000 1 00 00000 00 0000 000</t>
  </si>
  <si>
    <t>000 1 01 00000 00 0000 000</t>
  </si>
  <si>
    <t>000 1 01 01000 00 0000 110</t>
  </si>
  <si>
    <t>000 1 01 02000 00 0000 110</t>
  </si>
  <si>
    <t>000 1 03 00000 00 0000 000</t>
  </si>
  <si>
    <t>000 1 03 02000 00 0000 110</t>
  </si>
  <si>
    <t>000 1 06 00000 00 0000 000</t>
  </si>
  <si>
    <t>000 1 07 00000 00 0000 000</t>
  </si>
  <si>
    <t>000 1 07 01000 00 0000 110</t>
  </si>
  <si>
    <t>000 1 07 04000 00 0000 110</t>
  </si>
  <si>
    <t>000 1 08 00000 00 0000 000</t>
  </si>
  <si>
    <t>000 1 09 00000 00 0000 000</t>
  </si>
  <si>
    <t>000 1 11 00000 00 0000 000</t>
  </si>
  <si>
    <t>000 1 12 00000 00 0000 000</t>
  </si>
  <si>
    <t>000 1 13 00000 00 0000 000</t>
  </si>
  <si>
    <t>000 1 14 00000 00 0000 000</t>
  </si>
  <si>
    <t>000 1 15 00000 00 0000 000</t>
  </si>
  <si>
    <t>000 1 16 00000 00 0000 000</t>
  </si>
  <si>
    <t>000 1 17 00000 00 0000 000</t>
  </si>
  <si>
    <t>Налог, взимаемый в связи с применением упрощенной системы налогообложения</t>
  </si>
  <si>
    <t xml:space="preserve"> Единый налог на вмененный доход для отдельных видов деятельности</t>
  </si>
  <si>
    <t>Налог, взимаемый в связи с применением патентной  системы налогообложения</t>
  </si>
  <si>
    <t>000 1 05 00000 00 0000 110</t>
  </si>
  <si>
    <t>000 1 05 01000 00 0000 110</t>
  </si>
  <si>
    <t>000 1 05 02000 02 0000 110</t>
  </si>
  <si>
    <t>000 1 05 03000 01 0000 110</t>
  </si>
  <si>
    <t>000 1 05 04000 02 0000 110</t>
  </si>
  <si>
    <t>Налог на имущество физических лиц</t>
  </si>
  <si>
    <t>000 1 06 01000 00 0000 110</t>
  </si>
  <si>
    <t>Земельный налог</t>
  </si>
  <si>
    <t>000 1 06 06000 00 0000 110</t>
  </si>
  <si>
    <t>БЕЗВОЗМЕЗДНЫЕ ПОСТУПЛЕНИЯ ОТ ДРУГИХ БЮДЖЕТОВ БЮДЖЕТНОЙ СИСТЕМЫ РОССИЙСКОЙ ФЕДЕРАЦИИ</t>
  </si>
  <si>
    <t>000 2 02 00000 00 0000 000</t>
  </si>
  <si>
    <t>000 2 07 00000 00 0000 000</t>
  </si>
  <si>
    <t>ПРОЧИЕ БЕЗВОЗМЕЗДНЫЕ ПОСТУПЛЕНИЯ</t>
  </si>
  <si>
    <t xml:space="preserve"> 2019 год</t>
  </si>
  <si>
    <t>(в рублях)</t>
  </si>
  <si>
    <t>+,-</t>
  </si>
  <si>
    <t>Уточненные бюджетные назначения на 2019 год</t>
  </si>
  <si>
    <t>Единый сельскохозяйственный налог</t>
  </si>
  <si>
    <t>Городской Думы городского поселения "Город Людиново"</t>
  </si>
  <si>
    <t xml:space="preserve">к решению Городской Думы "О внесении изменений в решение </t>
  </si>
  <si>
    <t>от 25 декабря 2018 года № 36-р "О бюджете городского поселения</t>
  </si>
  <si>
    <t>"Город Людиново" на 2019 год и на плановый период 2020 и 2021 годов"</t>
  </si>
  <si>
    <t>Поступления доходов бюджета городского поселения "Город Людиново" по кодам классификации доходов бюджетов бюджетной системы Российской Федерации на 2019 год</t>
  </si>
  <si>
    <t>Приложение № 4</t>
  </si>
  <si>
    <t>Налоги на совокупный доход, всего, в том числе</t>
  </si>
  <si>
    <t>Налоги на имущество всего, всего, в том числе</t>
  </si>
  <si>
    <t>от 27.12.2019 №46-р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</si>
</sst>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р_._-;\-* #,##0.00_р_._-;_-* &quot;-&quot;??_р_._-;_-@_-"/>
    <numFmt numFmtId="164" formatCode="_-* #,##0_р_._-;\-* #,##0_р_._-;_-* &quot;-&quot;??_р_._-;_-@_-"/>
    <numFmt numFmtId="165" formatCode="#,##0.00_ ;\-#,##0.00\ "/>
  </numFmts>
  <fonts count="1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5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indexed="24"/>
      <name val="Times New Roman Cyr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 Cyr"/>
      <family val="1"/>
      <charset val="204"/>
    </font>
    <font>
      <sz val="12"/>
      <name val="Times New Roman Cyr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1" fontId="9" fillId="0" borderId="0"/>
  </cellStyleXfs>
  <cellXfs count="33">
    <xf numFmtId="0" fontId="0" fillId="0" borderId="0" xfId="0"/>
    <xf numFmtId="0" fontId="2" fillId="0" borderId="0" xfId="0" applyFont="1" applyAlignment="1">
      <alignment horizontal="justify" vertical="center"/>
    </xf>
    <xf numFmtId="0" fontId="3" fillId="0" borderId="0" xfId="0" applyFont="1" applyAlignment="1">
      <alignment vertical="center" wrapText="1"/>
    </xf>
    <xf numFmtId="164" fontId="0" fillId="0" borderId="0" xfId="0" applyNumberFormat="1"/>
    <xf numFmtId="0" fontId="6" fillId="0" borderId="0" xfId="0" applyFont="1" applyAlignment="1">
      <alignment horizontal="right" vertical="center"/>
    </xf>
    <xf numFmtId="0" fontId="0" fillId="0" borderId="0" xfId="0" applyFont="1"/>
    <xf numFmtId="49" fontId="7" fillId="0" borderId="1" xfId="0" applyNumberFormat="1" applyFont="1" applyFill="1" applyBorder="1" applyAlignment="1">
      <alignment horizontal="center"/>
    </xf>
    <xf numFmtId="0" fontId="4" fillId="0" borderId="1" xfId="0" applyFont="1" applyBorder="1" applyAlignment="1">
      <alignment wrapText="1"/>
    </xf>
    <xf numFmtId="43" fontId="4" fillId="0" borderId="1" xfId="1" applyNumberFormat="1" applyFont="1" applyBorder="1" applyAlignment="1">
      <alignment horizontal="right" wrapText="1"/>
    </xf>
    <xf numFmtId="0" fontId="8" fillId="0" borderId="1" xfId="0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wrapText="1"/>
    </xf>
    <xf numFmtId="0" fontId="8" fillId="0" borderId="1" xfId="0" applyFont="1" applyBorder="1" applyAlignment="1">
      <alignment horizontal="right" wrapText="1"/>
    </xf>
    <xf numFmtId="43" fontId="8" fillId="0" borderId="1" xfId="1" applyNumberFormat="1" applyFont="1" applyFill="1" applyBorder="1" applyAlignment="1">
      <alignment horizontal="right" wrapText="1"/>
    </xf>
    <xf numFmtId="0" fontId="8" fillId="0" borderId="1" xfId="0" applyFont="1" applyBorder="1" applyAlignment="1">
      <alignment wrapText="1"/>
    </xf>
    <xf numFmtId="49" fontId="10" fillId="0" borderId="1" xfId="0" applyNumberFormat="1" applyFont="1" applyFill="1" applyBorder="1" applyAlignment="1">
      <alignment horizontal="center"/>
    </xf>
    <xf numFmtId="49" fontId="11" fillId="0" borderId="1" xfId="0" applyNumberFormat="1" applyFont="1" applyFill="1" applyBorder="1" applyAlignment="1">
      <alignment horizontal="center"/>
    </xf>
    <xf numFmtId="43" fontId="8" fillId="0" borderId="1" xfId="1" applyNumberFormat="1" applyFont="1" applyBorder="1" applyAlignment="1">
      <alignment horizontal="right" wrapText="1"/>
    </xf>
    <xf numFmtId="0" fontId="12" fillId="0" borderId="1" xfId="0" applyFont="1" applyBorder="1" applyAlignment="1">
      <alignment wrapText="1"/>
    </xf>
    <xf numFmtId="43" fontId="12" fillId="0" borderId="1" xfId="1" applyNumberFormat="1" applyFont="1" applyBorder="1" applyAlignment="1">
      <alignment horizontal="right" wrapText="1"/>
    </xf>
    <xf numFmtId="43" fontId="12" fillId="0" borderId="1" xfId="1" applyNumberFormat="1" applyFont="1" applyFill="1" applyBorder="1" applyAlignment="1">
      <alignment horizontal="right" wrapText="1"/>
    </xf>
    <xf numFmtId="49" fontId="13" fillId="0" borderId="1" xfId="2" applyNumberFormat="1" applyFont="1" applyFill="1" applyBorder="1" applyAlignment="1">
      <alignment vertical="center" wrapText="1"/>
    </xf>
    <xf numFmtId="49" fontId="14" fillId="2" borderId="1" xfId="2" applyNumberFormat="1" applyFont="1" applyFill="1" applyBorder="1" applyAlignment="1">
      <alignment vertical="center" wrapText="1"/>
    </xf>
    <xf numFmtId="0" fontId="6" fillId="0" borderId="0" xfId="0" applyFont="1"/>
    <xf numFmtId="165" fontId="8" fillId="0" borderId="1" xfId="0" applyNumberFormat="1" applyFont="1" applyBorder="1" applyAlignment="1">
      <alignment horizontal="right" wrapText="1"/>
    </xf>
    <xf numFmtId="0" fontId="6" fillId="0" borderId="0" xfId="0" applyFont="1"/>
    <xf numFmtId="0" fontId="6" fillId="0" borderId="0" xfId="0" applyFont="1" applyAlignment="1"/>
    <xf numFmtId="0" fontId="12" fillId="0" borderId="1" xfId="0" applyFont="1" applyBorder="1" applyAlignment="1">
      <alignment horizontal="center" vertical="center" wrapText="1"/>
    </xf>
    <xf numFmtId="49" fontId="12" fillId="0" borderId="1" xfId="0" applyNumberFormat="1" applyFont="1" applyBorder="1" applyAlignment="1">
      <alignment horizontal="center" vertical="center" wrapText="1"/>
    </xf>
    <xf numFmtId="0" fontId="8" fillId="0" borderId="0" xfId="0" applyFont="1" applyFill="1" applyAlignment="1">
      <alignment horizontal="center" wrapText="1"/>
    </xf>
    <xf numFmtId="0" fontId="5" fillId="0" borderId="0" xfId="0" applyFont="1" applyFill="1" applyAlignment="1">
      <alignment horizontal="center" wrapText="1"/>
    </xf>
    <xf numFmtId="0" fontId="6" fillId="0" borderId="0" xfId="0" applyFont="1"/>
    <xf numFmtId="0" fontId="6" fillId="0" borderId="0" xfId="0" applyFont="1" applyFill="1" applyBorder="1"/>
  </cellXfs>
  <cellStyles count="3">
    <cellStyle name="Обычный" xfId="0" builtinId="0"/>
    <cellStyle name="ТЕКСТ" xfId="2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2"/>
  <sheetViews>
    <sheetView tabSelected="1" zoomScalePageLayoutView="80" workbookViewId="0">
      <selection activeCell="B6" sqref="B6:E6"/>
    </sheetView>
  </sheetViews>
  <sheetFormatPr defaultRowHeight="15" x14ac:dyDescent="0.25"/>
  <cols>
    <col min="1" max="1" width="69.28515625" customWidth="1"/>
    <col min="2" max="2" width="36.42578125" customWidth="1"/>
    <col min="3" max="3" width="23.7109375" hidden="1" customWidth="1"/>
    <col min="4" max="4" width="21.7109375" hidden="1" customWidth="1"/>
    <col min="5" max="5" width="29.140625" customWidth="1"/>
    <col min="7" max="7" width="0.85546875" customWidth="1"/>
    <col min="8" max="8" width="2.140625" customWidth="1"/>
  </cols>
  <sheetData>
    <row r="1" spans="1:6" ht="15" customHeight="1" x14ac:dyDescent="0.25">
      <c r="B1" s="31" t="s">
        <v>68</v>
      </c>
      <c r="C1" s="31"/>
      <c r="D1" s="31"/>
      <c r="E1" s="31"/>
    </row>
    <row r="2" spans="1:6" ht="15" customHeight="1" x14ac:dyDescent="0.25">
      <c r="B2" s="31" t="s">
        <v>64</v>
      </c>
      <c r="C2" s="31"/>
      <c r="D2" s="31"/>
      <c r="E2" s="31"/>
    </row>
    <row r="3" spans="1:6" ht="15" customHeight="1" x14ac:dyDescent="0.25">
      <c r="B3" s="23" t="s">
        <v>63</v>
      </c>
      <c r="C3" s="23"/>
      <c r="D3" s="23"/>
      <c r="E3" s="23"/>
    </row>
    <row r="4" spans="1:6" ht="15" customHeight="1" x14ac:dyDescent="0.25">
      <c r="B4" s="26" t="s">
        <v>65</v>
      </c>
      <c r="C4" s="26"/>
      <c r="D4" s="26"/>
      <c r="E4" s="25"/>
    </row>
    <row r="5" spans="1:6" ht="15" customHeight="1" x14ac:dyDescent="0.25">
      <c r="B5" s="31" t="s">
        <v>66</v>
      </c>
      <c r="C5" s="31"/>
      <c r="D5" s="31"/>
      <c r="E5" s="31"/>
    </row>
    <row r="6" spans="1:6" ht="15" customHeight="1" x14ac:dyDescent="0.25">
      <c r="B6" s="32" t="s">
        <v>71</v>
      </c>
      <c r="C6" s="32"/>
      <c r="D6" s="32"/>
      <c r="E6" s="32"/>
    </row>
    <row r="7" spans="1:6" ht="53.25" customHeight="1" x14ac:dyDescent="0.3">
      <c r="A7" s="29" t="s">
        <v>67</v>
      </c>
      <c r="B7" s="30"/>
      <c r="C7" s="30"/>
      <c r="D7" s="30"/>
      <c r="E7" s="30"/>
    </row>
    <row r="8" spans="1:6" ht="15.75" customHeight="1" x14ac:dyDescent="0.25">
      <c r="E8" s="4" t="s">
        <v>59</v>
      </c>
    </row>
    <row r="9" spans="1:6" ht="42.75" customHeight="1" x14ac:dyDescent="0.25">
      <c r="A9" s="9" t="s">
        <v>0</v>
      </c>
      <c r="B9" s="9" t="s">
        <v>22</v>
      </c>
      <c r="C9" s="9" t="s">
        <v>58</v>
      </c>
      <c r="D9" s="10" t="s">
        <v>60</v>
      </c>
      <c r="E9" s="9" t="s">
        <v>61</v>
      </c>
      <c r="F9" s="2"/>
    </row>
    <row r="10" spans="1:6" s="5" customFormat="1" ht="18" customHeight="1" x14ac:dyDescent="0.25">
      <c r="A10" s="27">
        <v>1</v>
      </c>
      <c r="B10" s="27">
        <v>2</v>
      </c>
      <c r="C10" s="27"/>
      <c r="D10" s="28"/>
      <c r="E10" s="27">
        <v>3</v>
      </c>
      <c r="F10" s="2"/>
    </row>
    <row r="11" spans="1:6" ht="23.25" customHeight="1" x14ac:dyDescent="0.25">
      <c r="A11" s="11" t="s">
        <v>1</v>
      </c>
      <c r="B11" s="12"/>
      <c r="C11" s="13">
        <f>C12+C40+C41</f>
        <v>276482755.76999998</v>
      </c>
      <c r="D11" s="24">
        <f>E11-C11</f>
        <v>57001939.580000043</v>
      </c>
      <c r="E11" s="13">
        <f>E12+E40+E41</f>
        <v>333484695.35000002</v>
      </c>
      <c r="F11" s="2"/>
    </row>
    <row r="12" spans="1:6" ht="22.15" customHeight="1" x14ac:dyDescent="0.25">
      <c r="A12" s="14" t="s">
        <v>17</v>
      </c>
      <c r="B12" s="15" t="s">
        <v>23</v>
      </c>
      <c r="C12" s="13">
        <f>C13+C32</f>
        <v>108848211</v>
      </c>
      <c r="D12" s="24">
        <f t="shared" ref="D12:D40" si="0">E12-C12</f>
        <v>0</v>
      </c>
      <c r="E12" s="13">
        <f>E13+E32</f>
        <v>108848211</v>
      </c>
      <c r="F12" s="2"/>
    </row>
    <row r="13" spans="1:6" ht="22.9" customHeight="1" x14ac:dyDescent="0.25">
      <c r="A13" s="14" t="s">
        <v>16</v>
      </c>
      <c r="B13" s="16"/>
      <c r="C13" s="17">
        <f>C14+C17+C24+C27+C30+C31+C19</f>
        <v>97743211</v>
      </c>
      <c r="D13" s="24">
        <f t="shared" si="0"/>
        <v>0</v>
      </c>
      <c r="E13" s="17">
        <f>E14+E17+E24+E27+E30+E31+E19</f>
        <v>97743211</v>
      </c>
      <c r="F13" s="2"/>
    </row>
    <row r="14" spans="1:6" ht="19.149999999999999" customHeight="1" x14ac:dyDescent="0.25">
      <c r="A14" s="14" t="s">
        <v>12</v>
      </c>
      <c r="B14" s="15" t="s">
        <v>24</v>
      </c>
      <c r="C14" s="17">
        <f>C15+C16</f>
        <v>43806020</v>
      </c>
      <c r="D14" s="24">
        <f t="shared" si="0"/>
        <v>0</v>
      </c>
      <c r="E14" s="17">
        <f>E15+E16</f>
        <v>43806020</v>
      </c>
      <c r="F14" s="2"/>
    </row>
    <row r="15" spans="1:6" ht="20.45" hidden="1" customHeight="1" x14ac:dyDescent="0.25">
      <c r="A15" s="18" t="s">
        <v>14</v>
      </c>
      <c r="B15" s="16" t="s">
        <v>25</v>
      </c>
      <c r="C15" s="19">
        <v>0</v>
      </c>
      <c r="D15" s="24">
        <f t="shared" si="0"/>
        <v>0</v>
      </c>
      <c r="E15" s="19">
        <v>0</v>
      </c>
      <c r="F15" s="2"/>
    </row>
    <row r="16" spans="1:6" ht="21" customHeight="1" x14ac:dyDescent="0.25">
      <c r="A16" s="18" t="s">
        <v>11</v>
      </c>
      <c r="B16" s="16" t="s">
        <v>26</v>
      </c>
      <c r="C16" s="20">
        <v>43806020</v>
      </c>
      <c r="D16" s="24">
        <f t="shared" si="0"/>
        <v>0</v>
      </c>
      <c r="E16" s="20">
        <v>43806020</v>
      </c>
      <c r="F16" s="2"/>
    </row>
    <row r="17" spans="1:6" ht="41.45" hidden="1" customHeight="1" x14ac:dyDescent="0.25">
      <c r="A17" s="14" t="s">
        <v>20</v>
      </c>
      <c r="B17" s="15" t="s">
        <v>27</v>
      </c>
      <c r="C17" s="13">
        <f>C18</f>
        <v>0</v>
      </c>
      <c r="D17" s="24">
        <f t="shared" si="0"/>
        <v>0</v>
      </c>
      <c r="E17" s="13">
        <f>E18</f>
        <v>0</v>
      </c>
      <c r="F17" s="2"/>
    </row>
    <row r="18" spans="1:6" s="5" customFormat="1" ht="41.45" hidden="1" customHeight="1" x14ac:dyDescent="0.25">
      <c r="A18" s="18" t="s">
        <v>21</v>
      </c>
      <c r="B18" s="16" t="s">
        <v>28</v>
      </c>
      <c r="C18" s="20"/>
      <c r="D18" s="24">
        <f t="shared" si="0"/>
        <v>0</v>
      </c>
      <c r="E18" s="20"/>
      <c r="F18" s="2"/>
    </row>
    <row r="19" spans="1:6" s="5" customFormat="1" ht="23.25" customHeight="1" x14ac:dyDescent="0.25">
      <c r="A19" s="21" t="s">
        <v>69</v>
      </c>
      <c r="B19" s="15" t="s">
        <v>45</v>
      </c>
      <c r="C19" s="13">
        <f>C20+C21+C22+C23</f>
        <v>34900075</v>
      </c>
      <c r="D19" s="24">
        <f t="shared" si="0"/>
        <v>0</v>
      </c>
      <c r="E19" s="13">
        <f>E20+E21+E22+E23</f>
        <v>34900075</v>
      </c>
      <c r="F19" s="2"/>
    </row>
    <row r="20" spans="1:6" s="5" customFormat="1" ht="36.75" customHeight="1" x14ac:dyDescent="0.25">
      <c r="A20" s="22" t="s">
        <v>42</v>
      </c>
      <c r="B20" s="16" t="s">
        <v>46</v>
      </c>
      <c r="C20" s="20">
        <v>34895030</v>
      </c>
      <c r="D20" s="24">
        <f t="shared" si="0"/>
        <v>0</v>
      </c>
      <c r="E20" s="20">
        <v>34895030</v>
      </c>
      <c r="F20" s="2"/>
    </row>
    <row r="21" spans="1:6" s="5" customFormat="1" ht="45.75" hidden="1" customHeight="1" x14ac:dyDescent="0.25">
      <c r="A21" s="22" t="s">
        <v>43</v>
      </c>
      <c r="B21" s="16" t="s">
        <v>47</v>
      </c>
      <c r="C21" s="20"/>
      <c r="D21" s="24">
        <f t="shared" si="0"/>
        <v>0</v>
      </c>
      <c r="E21" s="20"/>
      <c r="F21" s="2"/>
    </row>
    <row r="22" spans="1:6" s="5" customFormat="1" ht="18" customHeight="1" x14ac:dyDescent="0.25">
      <c r="A22" s="22" t="s">
        <v>62</v>
      </c>
      <c r="B22" s="16" t="s">
        <v>48</v>
      </c>
      <c r="C22" s="20">
        <v>5045</v>
      </c>
      <c r="D22" s="24">
        <f t="shared" si="0"/>
        <v>0</v>
      </c>
      <c r="E22" s="20">
        <v>5045</v>
      </c>
      <c r="F22" s="2"/>
    </row>
    <row r="23" spans="1:6" s="5" customFormat="1" ht="41.45" hidden="1" customHeight="1" x14ac:dyDescent="0.25">
      <c r="A23" s="22" t="s">
        <v>44</v>
      </c>
      <c r="B23" s="16" t="s">
        <v>49</v>
      </c>
      <c r="C23" s="20"/>
      <c r="D23" s="24">
        <f t="shared" si="0"/>
        <v>0</v>
      </c>
      <c r="E23" s="20"/>
      <c r="F23" s="2"/>
    </row>
    <row r="24" spans="1:6" ht="18" customHeight="1" x14ac:dyDescent="0.25">
      <c r="A24" s="14" t="s">
        <v>70</v>
      </c>
      <c r="B24" s="15" t="s">
        <v>29</v>
      </c>
      <c r="C24" s="17">
        <f>C25+C26</f>
        <v>19037116</v>
      </c>
      <c r="D24" s="24">
        <f t="shared" si="0"/>
        <v>0</v>
      </c>
      <c r="E24" s="17">
        <f>E25+E26</f>
        <v>19037116</v>
      </c>
      <c r="F24" s="2"/>
    </row>
    <row r="25" spans="1:6" ht="18.600000000000001" customHeight="1" x14ac:dyDescent="0.25">
      <c r="A25" s="18" t="s">
        <v>50</v>
      </c>
      <c r="B25" s="16" t="s">
        <v>51</v>
      </c>
      <c r="C25" s="19">
        <v>1880236</v>
      </c>
      <c r="D25" s="24">
        <f t="shared" si="0"/>
        <v>0</v>
      </c>
      <c r="E25" s="19">
        <v>1880236</v>
      </c>
      <c r="F25" s="2"/>
    </row>
    <row r="26" spans="1:6" ht="19.899999999999999" customHeight="1" x14ac:dyDescent="0.25">
      <c r="A26" s="18" t="s">
        <v>52</v>
      </c>
      <c r="B26" s="16" t="s">
        <v>53</v>
      </c>
      <c r="C26" s="19">
        <v>17156880</v>
      </c>
      <c r="D26" s="24">
        <f t="shared" si="0"/>
        <v>0</v>
      </c>
      <c r="E26" s="19">
        <v>17156880</v>
      </c>
      <c r="F26" s="2"/>
    </row>
    <row r="27" spans="1:6" ht="40.9" hidden="1" customHeight="1" x14ac:dyDescent="0.25">
      <c r="A27" s="14" t="s">
        <v>13</v>
      </c>
      <c r="B27" s="15" t="s">
        <v>30</v>
      </c>
      <c r="C27" s="17">
        <f>C28+C29</f>
        <v>0</v>
      </c>
      <c r="D27" s="24">
        <f t="shared" si="0"/>
        <v>0</v>
      </c>
      <c r="E27" s="17">
        <f>E28+E29</f>
        <v>0</v>
      </c>
      <c r="F27" s="2"/>
    </row>
    <row r="28" spans="1:6" ht="19.149999999999999" hidden="1" customHeight="1" x14ac:dyDescent="0.25">
      <c r="A28" s="18" t="s">
        <v>18</v>
      </c>
      <c r="B28" s="16" t="s">
        <v>31</v>
      </c>
      <c r="C28" s="19"/>
      <c r="D28" s="24">
        <f t="shared" si="0"/>
        <v>0</v>
      </c>
      <c r="E28" s="19"/>
      <c r="F28" s="2"/>
    </row>
    <row r="29" spans="1:6" ht="38.450000000000003" hidden="1" customHeight="1" x14ac:dyDescent="0.25">
      <c r="A29" s="18" t="s">
        <v>19</v>
      </c>
      <c r="B29" s="16" t="s">
        <v>32</v>
      </c>
      <c r="C29" s="19"/>
      <c r="D29" s="24">
        <f t="shared" si="0"/>
        <v>0</v>
      </c>
      <c r="E29" s="19"/>
      <c r="F29" s="2"/>
    </row>
    <row r="30" spans="1:6" ht="15.75" hidden="1" x14ac:dyDescent="0.25">
      <c r="A30" s="14" t="s">
        <v>2</v>
      </c>
      <c r="B30" s="15" t="s">
        <v>33</v>
      </c>
      <c r="C30" s="17"/>
      <c r="D30" s="24">
        <f t="shared" si="0"/>
        <v>0</v>
      </c>
      <c r="E30" s="17"/>
      <c r="F30" s="2"/>
    </row>
    <row r="31" spans="1:6" ht="31.5" hidden="1" x14ac:dyDescent="0.25">
      <c r="A31" s="14" t="s">
        <v>3</v>
      </c>
      <c r="B31" s="15" t="s">
        <v>34</v>
      </c>
      <c r="C31" s="17"/>
      <c r="D31" s="24">
        <f t="shared" si="0"/>
        <v>0</v>
      </c>
      <c r="E31" s="17"/>
      <c r="F31" s="2"/>
    </row>
    <row r="32" spans="1:6" ht="20.45" customHeight="1" x14ac:dyDescent="0.25">
      <c r="A32" s="14" t="s">
        <v>15</v>
      </c>
      <c r="B32" s="16"/>
      <c r="C32" s="17">
        <f>C33+C34+C35+C36+C37+C38+C39</f>
        <v>11105000</v>
      </c>
      <c r="D32" s="24">
        <f t="shared" si="0"/>
        <v>0</v>
      </c>
      <c r="E32" s="17">
        <f>E33+E34+E35+E36+E37+E38+E39</f>
        <v>11105000</v>
      </c>
      <c r="F32" s="2"/>
    </row>
    <row r="33" spans="1:6" ht="33" customHeight="1" x14ac:dyDescent="0.25">
      <c r="A33" s="18" t="s">
        <v>4</v>
      </c>
      <c r="B33" s="16" t="s">
        <v>35</v>
      </c>
      <c r="C33" s="19">
        <v>5865000</v>
      </c>
      <c r="D33" s="24">
        <f t="shared" si="0"/>
        <v>0</v>
      </c>
      <c r="E33" s="19">
        <v>5865000</v>
      </c>
      <c r="F33" s="2"/>
    </row>
    <row r="34" spans="1:6" ht="23.45" hidden="1" customHeight="1" x14ac:dyDescent="0.25">
      <c r="A34" s="18" t="s">
        <v>5</v>
      </c>
      <c r="B34" s="16" t="s">
        <v>36</v>
      </c>
      <c r="C34" s="19"/>
      <c r="D34" s="24">
        <f t="shared" si="0"/>
        <v>0</v>
      </c>
      <c r="E34" s="19"/>
      <c r="F34" s="2"/>
    </row>
    <row r="35" spans="1:6" ht="18" customHeight="1" x14ac:dyDescent="0.25">
      <c r="A35" s="18" t="s">
        <v>6</v>
      </c>
      <c r="B35" s="16" t="s">
        <v>37</v>
      </c>
      <c r="C35" s="19">
        <v>2900000</v>
      </c>
      <c r="D35" s="24">
        <f t="shared" si="0"/>
        <v>0</v>
      </c>
      <c r="E35" s="19">
        <v>2900000</v>
      </c>
      <c r="F35" s="2"/>
    </row>
    <row r="36" spans="1:6" ht="20.25" customHeight="1" x14ac:dyDescent="0.25">
      <c r="A36" s="18" t="s">
        <v>7</v>
      </c>
      <c r="B36" s="16" t="s">
        <v>38</v>
      </c>
      <c r="C36" s="19">
        <v>1600000</v>
      </c>
      <c r="D36" s="24">
        <f t="shared" si="0"/>
        <v>0</v>
      </c>
      <c r="E36" s="19">
        <v>1600000</v>
      </c>
      <c r="F36" s="2"/>
    </row>
    <row r="37" spans="1:6" ht="21.6" customHeight="1" x14ac:dyDescent="0.25">
      <c r="A37" s="18" t="s">
        <v>8</v>
      </c>
      <c r="B37" s="16" t="s">
        <v>39</v>
      </c>
      <c r="C37" s="19">
        <v>40000</v>
      </c>
      <c r="D37" s="24">
        <f t="shared" si="0"/>
        <v>0</v>
      </c>
      <c r="E37" s="19">
        <v>40000</v>
      </c>
      <c r="F37" s="2"/>
    </row>
    <row r="38" spans="1:6" ht="20.25" customHeight="1" x14ac:dyDescent="0.25">
      <c r="A38" s="18" t="s">
        <v>9</v>
      </c>
      <c r="B38" s="16" t="s">
        <v>40</v>
      </c>
      <c r="C38" s="19">
        <v>150000</v>
      </c>
      <c r="D38" s="24">
        <f t="shared" si="0"/>
        <v>0</v>
      </c>
      <c r="E38" s="19">
        <v>150000</v>
      </c>
      <c r="F38" s="2"/>
    </row>
    <row r="39" spans="1:6" ht="21.6" customHeight="1" x14ac:dyDescent="0.25">
      <c r="A39" s="18" t="s">
        <v>10</v>
      </c>
      <c r="B39" s="16" t="s">
        <v>41</v>
      </c>
      <c r="C39" s="19">
        <v>550000</v>
      </c>
      <c r="D39" s="24">
        <f t="shared" si="0"/>
        <v>0</v>
      </c>
      <c r="E39" s="19">
        <v>550000</v>
      </c>
      <c r="F39" s="2"/>
    </row>
    <row r="40" spans="1:6" ht="36" customHeight="1" x14ac:dyDescent="0.25">
      <c r="A40" s="14" t="s">
        <v>54</v>
      </c>
      <c r="B40" s="15" t="s">
        <v>55</v>
      </c>
      <c r="C40" s="17">
        <v>167634544.77000001</v>
      </c>
      <c r="D40" s="24">
        <f t="shared" si="0"/>
        <v>57001939.579999983</v>
      </c>
      <c r="E40" s="17">
        <v>224636484.34999999</v>
      </c>
      <c r="F40" s="2"/>
    </row>
    <row r="41" spans="1:6" ht="25.5" hidden="1" customHeight="1" x14ac:dyDescent="0.3">
      <c r="A41" s="7" t="s">
        <v>57</v>
      </c>
      <c r="B41" s="6" t="s">
        <v>56</v>
      </c>
      <c r="C41" s="6"/>
      <c r="D41" s="6"/>
      <c r="E41" s="8"/>
      <c r="F41" s="2"/>
    </row>
    <row r="42" spans="1:6" ht="16.5" x14ac:dyDescent="0.25">
      <c r="A42" s="1"/>
      <c r="B42" s="1"/>
      <c r="C42" s="1"/>
      <c r="D42" s="1"/>
      <c r="E42" s="3"/>
    </row>
  </sheetData>
  <mergeCells count="5">
    <mergeCell ref="A7:E7"/>
    <mergeCell ref="B1:E1"/>
    <mergeCell ref="B2:E2"/>
    <mergeCell ref="B5:E5"/>
    <mergeCell ref="B6:E6"/>
  </mergeCells>
  <printOptions horizontalCentered="1"/>
  <pageMargins left="0.43307086614173229" right="0.23622047244094491" top="0.74803149606299213" bottom="0.35433070866141736" header="0.51181102362204722" footer="0.31496062992125984"/>
  <pageSetup paperSize="9" scale="71" firstPageNumber="41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2019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Milov A.Y.</dc:creator>
  <cp:lastModifiedBy>ludra</cp:lastModifiedBy>
  <cp:lastPrinted>2019-12-31T08:38:15Z</cp:lastPrinted>
  <dcterms:created xsi:type="dcterms:W3CDTF">2017-10-23T09:06:05Z</dcterms:created>
  <dcterms:modified xsi:type="dcterms:W3CDTF">2019-12-31T08:51:02Z</dcterms:modified>
</cp:coreProperties>
</file>