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9-2021" sheetId="3" r:id="rId1"/>
    <sheet name="12-2022" sheetId="4" r:id="rId2"/>
    <sheet name="№62020" sheetId="5" r:id="rId3"/>
  </sheets>
  <calcPr calcId="124519"/>
</workbook>
</file>

<file path=xl/calcChain.xml><?xml version="1.0" encoding="utf-8"?>
<calcChain xmlns="http://schemas.openxmlformats.org/spreadsheetml/2006/main">
  <c r="D114" i="5"/>
  <c r="D42"/>
  <c r="D43"/>
  <c r="D44"/>
  <c r="D46"/>
  <c r="D47"/>
  <c r="D49"/>
  <c r="D50"/>
  <c r="D51"/>
  <c r="D53"/>
  <c r="D54"/>
  <c r="D58"/>
  <c r="D57" s="1"/>
  <c r="D56" s="1"/>
  <c r="D112" l="1"/>
  <c r="D110"/>
  <c r="D109" s="1"/>
  <c r="D108" s="1"/>
  <c r="D106"/>
  <c r="D105" s="1"/>
  <c r="D103"/>
  <c r="D101"/>
  <c r="D100"/>
  <c r="D98"/>
  <c r="D97"/>
  <c r="D95"/>
  <c r="D94"/>
  <c r="D92"/>
  <c r="D91"/>
  <c r="D89"/>
  <c r="D87"/>
  <c r="D85"/>
  <c r="D84" s="1"/>
  <c r="D82" s="1"/>
  <c r="D80"/>
  <c r="D79" s="1"/>
  <c r="D77"/>
  <c r="D76"/>
  <c r="D74"/>
  <c r="D73" s="1"/>
  <c r="D71"/>
  <c r="D70" s="1"/>
  <c r="D68"/>
  <c r="D67" s="1"/>
  <c r="D64"/>
  <c r="D63"/>
  <c r="D40"/>
  <c r="D39"/>
  <c r="D38"/>
  <c r="D36"/>
  <c r="D35" s="1"/>
  <c r="D34" s="1"/>
  <c r="D33" s="1"/>
  <c r="D31"/>
  <c r="D30" s="1"/>
  <c r="D28"/>
  <c r="D27" s="1"/>
  <c r="D26" s="1"/>
  <c r="D25" s="1"/>
  <c r="D23"/>
  <c r="D22"/>
  <c r="D21"/>
  <c r="D19"/>
  <c r="D18"/>
  <c r="D15"/>
  <c r="D14" s="1"/>
  <c r="D13" l="1"/>
  <c r="D66"/>
  <c r="D62" s="1"/>
  <c r="D61" s="1"/>
  <c r="D60" s="1"/>
  <c r="D27" i="4" l="1"/>
  <c r="D26" s="1"/>
  <c r="D92"/>
  <c r="D89" s="1"/>
  <c r="D88" s="1"/>
  <c r="D90"/>
  <c r="D86"/>
  <c r="D85"/>
  <c r="D84" s="1"/>
  <c r="D82"/>
  <c r="D80"/>
  <c r="D79" s="1"/>
  <c r="D77"/>
  <c r="D76" s="1"/>
  <c r="D74"/>
  <c r="D73" s="1"/>
  <c r="D71"/>
  <c r="D70" s="1"/>
  <c r="D68"/>
  <c r="D66"/>
  <c r="D64"/>
  <c r="D63" s="1"/>
  <c r="D59"/>
  <c r="D58" s="1"/>
  <c r="D56"/>
  <c r="D55"/>
  <c r="D53"/>
  <c r="D52" s="1"/>
  <c r="D50"/>
  <c r="D49"/>
  <c r="D46"/>
  <c r="D45"/>
  <c r="D40"/>
  <c r="D39" s="1"/>
  <c r="D38" s="1"/>
  <c r="D36"/>
  <c r="D35"/>
  <c r="D34" s="1"/>
  <c r="D32"/>
  <c r="D31" s="1"/>
  <c r="D30" s="1"/>
  <c r="D29" s="1"/>
  <c r="D24"/>
  <c r="D23" s="1"/>
  <c r="D19"/>
  <c r="D18" s="1"/>
  <c r="D15"/>
  <c r="D14" s="1"/>
  <c r="D61" l="1"/>
  <c r="D44"/>
  <c r="D43" s="1"/>
  <c r="D42" s="1"/>
  <c r="D22"/>
  <c r="D21" s="1"/>
  <c r="D94" l="1"/>
  <c r="D13" s="1"/>
  <c r="D86" i="3" l="1"/>
  <c r="D92" l="1"/>
  <c r="D89" s="1"/>
  <c r="D88" s="1"/>
  <c r="D90"/>
  <c r="D85"/>
  <c r="D84" s="1"/>
  <c r="D82"/>
  <c r="D79" s="1"/>
  <c r="D80"/>
  <c r="D77"/>
  <c r="D76"/>
  <c r="D74"/>
  <c r="D73"/>
  <c r="D71"/>
  <c r="D70"/>
  <c r="D68"/>
  <c r="D66"/>
  <c r="D64"/>
  <c r="D63"/>
  <c r="D61" s="1"/>
  <c r="D59"/>
  <c r="D58" s="1"/>
  <c r="D56"/>
  <c r="D55" s="1"/>
  <c r="D53"/>
  <c r="D52" s="1"/>
  <c r="D50"/>
  <c r="D49" s="1"/>
  <c r="D46"/>
  <c r="D45" s="1"/>
  <c r="D40"/>
  <c r="D39"/>
  <c r="D38" s="1"/>
  <c r="D36"/>
  <c r="D35" s="1"/>
  <c r="D34" s="1"/>
  <c r="D32"/>
  <c r="D31" s="1"/>
  <c r="D30" s="1"/>
  <c r="D29" s="1"/>
  <c r="D27"/>
  <c r="D26"/>
  <c r="D24"/>
  <c r="D23"/>
  <c r="D22" s="1"/>
  <c r="D21" s="1"/>
  <c r="D19"/>
  <c r="D18"/>
  <c r="D14" s="1"/>
  <c r="D15"/>
  <c r="D44" l="1"/>
  <c r="D43" s="1"/>
  <c r="D42" s="1"/>
  <c r="D94" s="1"/>
  <c r="D13" s="1"/>
</calcChain>
</file>

<file path=xl/sharedStrings.xml><?xml version="1.0" encoding="utf-8"?>
<sst xmlns="http://schemas.openxmlformats.org/spreadsheetml/2006/main" count="725" uniqueCount="145">
  <si>
    <t>Приложение №6</t>
  </si>
  <si>
    <t>сельского поселения "Деревня Манино"</t>
  </si>
  <si>
    <t>Наименование</t>
  </si>
  <si>
    <t>целевая статья</t>
  </si>
  <si>
    <t>группы и подгруппы видов расходов</t>
  </si>
  <si>
    <t>1</t>
  </si>
  <si>
    <t>2</t>
  </si>
  <si>
    <t>4</t>
  </si>
  <si>
    <t>51 0 01 00400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</si>
  <si>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</si>
  <si>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</si>
  <si>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200</t>
  </si>
  <si>
    <t>852</t>
  </si>
  <si>
    <t>51 0 01 00800</t>
  </si>
  <si>
    <t>000</t>
  </si>
  <si>
    <t>Профессиональная подготовка,переподготовка и повышение квалификации</t>
  </si>
  <si>
    <t>51 0 01 00500</t>
  </si>
  <si>
    <t>51 0 01 00700</t>
  </si>
  <si>
    <t>Иные бюджетные ассигнования</t>
  </si>
  <si>
    <t>870</t>
  </si>
  <si>
    <t>51 0 01 00900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</si>
  <si>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</si>
  <si>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100</t>
  </si>
  <si>
    <t>Непрограммные расходы федеральных органов исполнительной власти</t>
  </si>
  <si>
    <t>99 0 00 00000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</si>
  <si>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</si>
  <si>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</si>
  <si>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120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</si>
  <si>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</si>
  <si>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</si>
  <si>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"Безопасность жизнедеятельности на территории сельского поселения "Деревня Манино"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</si>
  <si>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</si>
  <si>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</si>
  <si>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</si>
  <si>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</si>
  <si>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</si>
  <si>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</si>
  <si>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</si>
  <si>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</si>
  <si>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Основное мероприятие "Обслуживание газопровода"</t>
  </si>
  <si>
    <t>30 0 01 00100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</si>
  <si>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</si>
  <si>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</si>
  <si>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</si>
  <si>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Демонтаж, ремонт, замена ламп в светильниках предназначенных для освещения улиц сельского поселения и уличное освещение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</si>
  <si>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</si>
  <si>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</si>
  <si>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</si>
  <si>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</si>
  <si>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Скашивание травы на территории около памятных мест, нежилых частных секторов, вдоль обочин центральных улиц, находящихся на территории сельского поселения" и очитска территории от мусора</t>
  </si>
  <si>
    <t>48 0 01 00230</t>
  </si>
  <si>
    <t xml:space="preserve">Муниципальная программа "Развитие культуры в Людиновском районе" </t>
  </si>
  <si>
    <t>Основное мероприятие "Поддержка и развитие традиционной народной культуры"</t>
  </si>
  <si>
    <t>11 0 03 00000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</si>
  <si>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</si>
  <si>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</si>
  <si>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540</t>
  </si>
  <si>
    <t>03 0 00 00000</t>
  </si>
  <si>
    <t>Пенсии, пособия, выплачиваемые организациями сектора государственного управления</t>
  </si>
  <si>
    <t>312</t>
  </si>
  <si>
    <t>03 1 01 00100</t>
  </si>
  <si>
    <t>360</t>
  </si>
  <si>
    <t>03 1 02 00000</t>
  </si>
  <si>
    <t>Перечисления другим бюджетам бюджетной системы РФ</t>
  </si>
  <si>
    <t>03 1 02 01500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</si>
  <si>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</si>
  <si>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</si>
  <si>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13 1 01 01500</t>
  </si>
  <si>
    <t>(рублей)</t>
  </si>
  <si>
    <t xml:space="preserve"> Бюджетные ассигнования на 2020 год </t>
  </si>
  <si>
    <t>3</t>
  </si>
  <si>
    <t>Основное мероприятие «Социальное обеспечение и иные выплаты населению»</t>
  </si>
  <si>
    <t>03 1 01 00000</t>
  </si>
  <si>
    <t>300</t>
  </si>
  <si>
    <t>Пособия по социальной помощи населению</t>
  </si>
  <si>
    <t>03 1 01 00200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</si>
  <si>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</si>
  <si>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</si>
  <si>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</si>
  <si>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10 0 01 00100</t>
  </si>
  <si>
    <t>11 0 00 00000</t>
  </si>
  <si>
    <t>11 0 03 02000</t>
  </si>
  <si>
    <t>11 0 03 02500</t>
  </si>
  <si>
    <t>13 0 00 00000</t>
  </si>
  <si>
    <t>13 1 01 01000</t>
  </si>
  <si>
    <t>Благоустройство</t>
  </si>
  <si>
    <t>48 0 01 00100</t>
  </si>
  <si>
    <t>48 0 01 00110</t>
  </si>
  <si>
    <t>Прочие мероприятия по благоустройству сельского поселение</t>
  </si>
  <si>
    <t>48 0 01 00200</t>
  </si>
  <si>
    <t>51 0 00 00000</t>
  </si>
  <si>
    <t xml:space="preserve"> 51 0 01 00300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</si>
  <si>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</si>
  <si>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</si>
  <si>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800</t>
  </si>
  <si>
    <t>Уплата прочих налогов, сборов и иных платежей</t>
  </si>
  <si>
    <t>*Резервный фонд администрации сельского поселения</t>
  </si>
  <si>
    <t>Резервные фонды</t>
  </si>
  <si>
    <t>51 0 00 00700</t>
  </si>
  <si>
    <t>Глава местной администрации (исполнительно-распорядительного органа муниципального образования)</t>
  </si>
  <si>
    <t>Обеспечение проведения выборов и референдумов</t>
  </si>
  <si>
    <t>66 0 00 08000</t>
  </si>
  <si>
    <t>Проведение выборов и референдумов в представительные органы муниципального образования</t>
  </si>
  <si>
    <t xml:space="preserve">Специальные расходы </t>
  </si>
  <si>
    <t xml:space="preserve"> Осуществление первичного воинского учета на территориях, где отсутствуют военные комиссариаты</t>
  </si>
  <si>
    <t xml:space="preserve">ИТОГО </t>
  </si>
  <si>
    <t>Распределение бюджетных ассигнований бюджета сельского поселения "Деревня Манино" на 2020 год целевым статьям (муниципальным программам и не программным направлениям деятельности), группам и подгруппам видов расходов классификации расходов бюджетов</t>
  </si>
  <si>
    <t>Администрация (исполнительно-распорядительный орган) сельского поселения "Деревня Манино"</t>
  </si>
  <si>
    <t>Муниципальная программа "Социальная поддержка граждан сельского поселения "Деревня Манино"''</t>
  </si>
  <si>
    <t>Муниципальная программа  "Благоустройство территории  сельского поселения"Деревня Манино"''</t>
  </si>
  <si>
    <t>"Очистка территории сельского поселения от муссора"" спиливание и утилизация деревьев</t>
  </si>
  <si>
    <t>48 0 01 00240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</si>
  <si>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Манино"''</t>
  </si>
  <si>
    <t>Распределение бюджетных ассигнований бюджета сельского поселения "Деревня Манино" на 2021 год целевым статьям (муниципальным программам и не программным направлениям деятельности), группам и подгруппам видов расходов классификации расходов бюджетов</t>
  </si>
  <si>
    <t xml:space="preserve"> Бюджетные ассигнования на 2021 год </t>
  </si>
  <si>
    <t>Приложение №9</t>
  </si>
  <si>
    <t>Муниципальная программа "На выполнение кадастровых работ по планированию и градостроительного зонирования в Людиновском районе "</t>
  </si>
  <si>
    <t>Основное направление "На выполнение кадастровых работ по планированию и градостроительного зонирования в Людиновском районе "</t>
  </si>
  <si>
    <t>58 0 00 87030</t>
  </si>
  <si>
    <t>Приложение №12</t>
  </si>
  <si>
    <t xml:space="preserve"> Бюджетные ассигнования на 2022 год </t>
  </si>
  <si>
    <t>Распределение бюджетных ассигнований бюджета сельского поселения "Деревня Манино" на 2022 год целевым статьям (муниципальным программам и не программным направлениям деятельности), группам и подгруппам видов расходов классификации расходов бюджетов</t>
  </si>
  <si>
    <t>к   решению Сельской Думы</t>
  </si>
  <si>
    <t>от"27" декабря 2019г   № 43__</t>
  </si>
  <si>
    <t>Основное мероприятие "Строительство детской площадки на территории сельского поселения "Деревня Манино"</t>
  </si>
  <si>
    <t>48 0 01 00250</t>
  </si>
  <si>
    <t>Подпрограмма "Чистая вода в Людиновском районе"</t>
  </si>
  <si>
    <t>Основное мероприятие "Содержание в нормативном состоянии источников водоснабжения"</t>
  </si>
  <si>
    <t>05 1 06 01000</t>
  </si>
  <si>
    <t>Муниципальная программа «Развитие дорожного хозяйства в Людиновском районе»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</si>
  <si>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</si>
  <si>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</si>
  <si>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</si>
  <si>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>24 0 00 00000</t>
  </si>
  <si>
    <t>24 1 03 01010</t>
  </si>
  <si>
    <t xml:space="preserve">Грейдирование дорог </t>
  </si>
  <si>
    <t>24 1 03 01020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</si>
  <si>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</si>
  <si>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</si>
  <si>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24 1 03 01030</t>
  </si>
  <si>
    <t>вырубка и утилизация кустарников вдоль обочин дорог общего пользования местного значения</t>
  </si>
  <si>
    <t>24 1 03 01040</t>
  </si>
  <si>
    <t>от "27" декабря 2019  №43_</t>
  </si>
  <si>
    <t>к  решения Сельской Думы</t>
  </si>
  <si>
    <t>от"27" декабря 2019г  №43_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</si>
</sst>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##,###,###,##0.00"/>
    <numFmt numFmtId="165" formatCode="_-* #,##0.00_р_._-;\-* #,##0.00_р_._-;_-* \-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7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49" fontId="2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/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1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165" fontId="10" fillId="0" borderId="2" xfId="1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5" fontId="10" fillId="0" borderId="6" xfId="1" applyNumberFormat="1" applyFont="1" applyFill="1" applyBorder="1" applyAlignment="1" applyProtection="1">
      <alignment horizontal="center" vertical="center" shrinkToFit="1"/>
    </xf>
    <xf numFmtId="0" fontId="7" fillId="4" borderId="2" xfId="0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 applyProtection="1">
      <alignment horizontal="center" vertical="center" shrinkToFi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5" fontId="6" fillId="0" borderId="2" xfId="1" applyNumberFormat="1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 applyProtection="1">
      <alignment horizontal="center" vertical="center" shrinkToFit="1"/>
    </xf>
    <xf numFmtId="0" fontId="7" fillId="4" borderId="2" xfId="0" applyFont="1" applyFill="1" applyBorder="1" applyAlignment="1">
      <alignment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vertical="center" wrapText="1"/>
    </xf>
    <xf numFmtId="165" fontId="10" fillId="0" borderId="4" xfId="1" applyNumberFormat="1" applyFont="1" applyFill="1" applyBorder="1" applyAlignment="1" applyProtection="1">
      <alignment horizontal="center" vertical="center" shrinkToFit="1"/>
    </xf>
    <xf numFmtId="164" fontId="6" fillId="0" borderId="0" xfId="0" applyNumberFormat="1" applyFont="1" applyAlignment="1">
      <alignment horizontal="right" vertical="center" shrinkToFit="1"/>
    </xf>
    <xf numFmtId="165" fontId="6" fillId="0" borderId="4" xfId="1" applyNumberFormat="1" applyFont="1" applyFill="1" applyBorder="1" applyAlignment="1" applyProtection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left" wrapText="1"/>
    </xf>
    <xf numFmtId="49" fontId="6" fillId="0" borderId="5" xfId="0" applyNumberFormat="1" applyFont="1" applyBorder="1" applyAlignment="1">
      <alignment horizontal="center" vertical="center"/>
    </xf>
    <xf numFmtId="0" fontId="10" fillId="0" borderId="7" xfId="0" applyFont="1" applyBorder="1"/>
    <xf numFmtId="0" fontId="6" fillId="0" borderId="7" xfId="0" applyFont="1" applyBorder="1"/>
    <xf numFmtId="165" fontId="6" fillId="0" borderId="0" xfId="1" applyNumberFormat="1" applyFont="1" applyFill="1" applyBorder="1" applyAlignment="1" applyProtection="1"/>
    <xf numFmtId="0" fontId="9" fillId="0" borderId="0" xfId="0" applyFont="1" applyAlignment="1">
      <alignment wrapText="1"/>
    </xf>
    <xf numFmtId="165" fontId="12" fillId="0" borderId="2" xfId="1" applyNumberFormat="1" applyFont="1" applyFill="1" applyBorder="1" applyAlignment="1" applyProtection="1">
      <alignment horizontal="center" vertical="center" shrinkToFit="1"/>
    </xf>
    <xf numFmtId="0" fontId="13" fillId="2" borderId="1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165" fontId="15" fillId="0" borderId="2" xfId="1" applyNumberFormat="1" applyFont="1" applyFill="1" applyBorder="1" applyAlignment="1" applyProtection="1">
      <alignment horizontal="center" vertical="center" shrinkToFi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15" fillId="0" borderId="4" xfId="1" applyNumberFormat="1" applyFont="1" applyFill="1" applyBorder="1" applyAlignment="1" applyProtection="1">
      <alignment horizontal="center" vertical="center" shrinkToFi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94"/>
  <sheetViews>
    <sheetView topLeftCell="A10" zoomScale="130" zoomScaleNormal="130" workbookViewId="0">
      <selection activeCell="A4" sqref="A4:D4"/>
    </sheetView>
  </sheetViews>
  <sheetFormatPr defaultColWidth="30.5703125" defaultRowHeight="56.25" customHeight="1"/>
  <cols>
    <col min="1" max="1" width="30.5703125" style="8"/>
    <col min="2" max="2" width="17.7109375" style="8" customWidth="1"/>
    <col min="3" max="3" width="8.5703125" style="8" customWidth="1"/>
    <col min="4" max="4" width="17.42578125" style="47" customWidth="1"/>
    <col min="5" max="254" width="30.5703125" style="8"/>
  </cols>
  <sheetData>
    <row r="1" spans="1:7" ht="15">
      <c r="A1" s="68" t="s">
        <v>115</v>
      </c>
      <c r="B1" s="68"/>
      <c r="C1" s="68"/>
      <c r="D1" s="68"/>
    </row>
    <row r="2" spans="1:7" ht="15">
      <c r="A2" s="69" t="s">
        <v>122</v>
      </c>
      <c r="B2" s="69"/>
      <c r="C2" s="69"/>
      <c r="D2" s="69"/>
    </row>
    <row r="3" spans="1:7" ht="15">
      <c r="A3" s="68" t="s">
        <v>1</v>
      </c>
      <c r="B3" s="68"/>
      <c r="C3" s="68"/>
      <c r="D3" s="68"/>
    </row>
    <row r="4" spans="1:7" ht="15">
      <c r="A4" s="68" t="s">
        <v>142</v>
      </c>
      <c r="B4" s="68"/>
      <c r="C4" s="68"/>
      <c r="D4" s="68"/>
    </row>
    <row r="5" spans="1:7" ht="15">
      <c r="A5" s="68"/>
      <c r="B5" s="68"/>
      <c r="C5" s="68"/>
      <c r="D5" s="68"/>
    </row>
    <row r="6" spans="1:7" ht="15" customHeight="1">
      <c r="A6" s="70" t="s">
        <v>113</v>
      </c>
      <c r="B6" s="70"/>
      <c r="C6" s="70"/>
      <c r="D6" s="70"/>
    </row>
    <row r="7" spans="1:7" ht="15">
      <c r="A7" s="70"/>
      <c r="B7" s="70"/>
      <c r="C7" s="70"/>
      <c r="D7" s="70"/>
    </row>
    <row r="8" spans="1:7" ht="15">
      <c r="A8" s="70"/>
      <c r="B8" s="70"/>
      <c r="C8" s="70"/>
      <c r="D8" s="70"/>
    </row>
    <row r="9" spans="1:7" ht="15">
      <c r="A9" s="9"/>
      <c r="B9" s="10"/>
      <c r="C9" s="10"/>
      <c r="D9" s="11" t="s">
        <v>68</v>
      </c>
    </row>
    <row r="10" spans="1:7" ht="15" customHeight="1">
      <c r="A10" s="65" t="s">
        <v>2</v>
      </c>
      <c r="B10" s="66" t="s">
        <v>3</v>
      </c>
      <c r="C10" s="66" t="s">
        <v>4</v>
      </c>
      <c r="D10" s="67" t="s">
        <v>114</v>
      </c>
      <c r="E10" s="12"/>
      <c r="F10" s="12"/>
      <c r="G10" s="12"/>
    </row>
    <row r="11" spans="1:7" ht="22.5" customHeight="1">
      <c r="A11" s="65"/>
      <c r="B11" s="66"/>
      <c r="C11" s="66"/>
      <c r="D11" s="67"/>
      <c r="E11" s="13"/>
      <c r="F11" s="13"/>
      <c r="G11" s="13"/>
    </row>
    <row r="12" spans="1:7" ht="15">
      <c r="A12" s="14" t="s">
        <v>5</v>
      </c>
      <c r="B12" s="14" t="s">
        <v>6</v>
      </c>
      <c r="C12" s="14" t="s">
        <v>70</v>
      </c>
      <c r="D12" s="15" t="s">
        <v>7</v>
      </c>
      <c r="E12" s="13"/>
      <c r="F12" s="13"/>
      <c r="G12" s="13"/>
    </row>
    <row r="13" spans="1:7" ht="31.5">
      <c r="A13" s="16" t="s">
        <v>107</v>
      </c>
      <c r="B13" s="17"/>
      <c r="C13" s="18"/>
      <c r="D13" s="19">
        <f>D94</f>
        <v>7968558</v>
      </c>
      <c r="E13" s="20"/>
      <c r="F13" s="20"/>
      <c r="G13" s="20"/>
    </row>
    <row r="14" spans="1:7" ht="42">
      <c r="A14" s="21" t="s">
        <v>108</v>
      </c>
      <c r="B14" s="22" t="s">
        <v>57</v>
      </c>
      <c r="C14" s="22"/>
      <c r="D14" s="23">
        <f>D15+D18</f>
        <v>194660</v>
      </c>
      <c r="E14" s="20"/>
      <c r="F14" s="20"/>
      <c r="G14" s="20"/>
    </row>
    <row r="15" spans="1:7" ht="22.5">
      <c r="A15" s="24" t="s">
        <v>71</v>
      </c>
      <c r="B15" s="22" t="s">
        <v>72</v>
      </c>
      <c r="C15" s="25" t="s">
        <v>73</v>
      </c>
      <c r="D15" s="26">
        <f>D16+D17</f>
        <v>122160</v>
      </c>
      <c r="E15" s="20"/>
      <c r="F15" s="20"/>
      <c r="G15" s="20"/>
    </row>
    <row r="16" spans="1:7" ht="22.5">
      <c r="A16" s="24" t="s">
        <v>74</v>
      </c>
      <c r="B16" s="22" t="s">
        <v>60</v>
      </c>
      <c r="C16" s="25" t="s">
        <v>61</v>
      </c>
      <c r="D16" s="26">
        <v>30000</v>
      </c>
      <c r="E16" s="20"/>
      <c r="F16" s="20"/>
      <c r="G16" s="20"/>
    </row>
    <row r="17" spans="1:7" ht="36.75">
      <c r="A17" s="3" t="s">
        <v>58</v>
      </c>
      <c r="B17" s="22" t="s">
        <v>75</v>
      </c>
      <c r="C17" s="25" t="s">
        <v>59</v>
      </c>
      <c r="D17" s="26">
        <v>92160</v>
      </c>
      <c r="E17" s="20"/>
      <c r="F17" s="20"/>
      <c r="G17" s="20"/>
    </row>
    <row r="18" spans="1:7" ht="123.75">
      <c r="A18" s="27" t="s">
        <v>76</v>
      </c>
      <c r="B18" s="22" t="s">
        <v>62</v>
      </c>
      <c r="C18" s="25"/>
      <c r="D18" s="26">
        <f>D19</f>
        <v>72500</v>
      </c>
      <c r="E18" s="20"/>
      <c r="F18" s="20"/>
      <c r="G18" s="20"/>
    </row>
    <row r="19" spans="1:7" ht="15">
      <c r="A19" s="28" t="s">
        <v>77</v>
      </c>
      <c r="B19" s="22" t="s">
        <v>64</v>
      </c>
      <c r="C19" s="25" t="s">
        <v>78</v>
      </c>
      <c r="D19" s="26">
        <f>D20</f>
        <v>72500</v>
      </c>
      <c r="E19" s="20"/>
      <c r="F19" s="20"/>
      <c r="G19" s="20"/>
    </row>
    <row r="20" spans="1:7" ht="22.5">
      <c r="A20" s="28" t="s">
        <v>63</v>
      </c>
      <c r="B20" s="22" t="s">
        <v>64</v>
      </c>
      <c r="C20" s="25" t="s">
        <v>56</v>
      </c>
      <c r="D20" s="26">
        <v>72500</v>
      </c>
      <c r="E20" s="20"/>
      <c r="F20" s="20"/>
      <c r="G20" s="20"/>
    </row>
    <row r="21" spans="1:7" ht="42">
      <c r="A21" s="21" t="s">
        <v>30</v>
      </c>
      <c r="B21" s="22" t="s">
        <v>31</v>
      </c>
      <c r="C21" s="22"/>
      <c r="D21" s="19">
        <f>D22</f>
        <v>409376.07999999996</v>
      </c>
      <c r="E21" s="20"/>
      <c r="F21" s="20"/>
      <c r="G21" s="20"/>
    </row>
    <row r="22" spans="1:7" ht="33.75">
      <c r="A22" s="29" t="s">
        <v>32</v>
      </c>
      <c r="B22" s="22" t="s">
        <v>33</v>
      </c>
      <c r="C22" s="22"/>
      <c r="D22" s="30">
        <f>D23+D26</f>
        <v>409376.07999999996</v>
      </c>
      <c r="E22" s="20"/>
      <c r="F22" s="20"/>
      <c r="G22" s="20"/>
    </row>
    <row r="23" spans="1:7" ht="22.5">
      <c r="A23" s="29" t="s">
        <v>34</v>
      </c>
      <c r="B23" s="22" t="s">
        <v>35</v>
      </c>
      <c r="C23" s="22"/>
      <c r="D23" s="30">
        <f>D24</f>
        <v>160000</v>
      </c>
      <c r="E23" s="20"/>
      <c r="F23" s="20"/>
      <c r="G23" s="20"/>
    </row>
    <row r="24" spans="1:7" ht="22.5">
      <c r="A24" s="29" t="s">
        <v>10</v>
      </c>
      <c r="B24" s="22" t="s">
        <v>79</v>
      </c>
      <c r="C24" s="22" t="s">
        <v>11</v>
      </c>
      <c r="D24" s="30">
        <f>D25</f>
        <v>160000</v>
      </c>
      <c r="E24" s="20"/>
      <c r="F24" s="20"/>
      <c r="G24" s="20"/>
    </row>
    <row r="25" spans="1:7" ht="33.75">
      <c r="A25" s="24" t="s">
        <v>28</v>
      </c>
      <c r="B25" s="22" t="s">
        <v>79</v>
      </c>
      <c r="C25" s="25" t="s">
        <v>29</v>
      </c>
      <c r="D25" s="30">
        <v>160000</v>
      </c>
      <c r="E25" s="20"/>
      <c r="F25" s="20"/>
      <c r="G25" s="20"/>
    </row>
    <row r="26" spans="1:7" ht="36">
      <c r="A26" s="1" t="s">
        <v>36</v>
      </c>
      <c r="B26" s="22" t="s">
        <v>37</v>
      </c>
      <c r="C26" s="25"/>
      <c r="D26" s="26">
        <f>D27</f>
        <v>249376.08</v>
      </c>
      <c r="E26" s="20"/>
      <c r="F26" s="20"/>
      <c r="G26" s="20"/>
    </row>
    <row r="27" spans="1:7" ht="22.5">
      <c r="A27" s="29" t="s">
        <v>10</v>
      </c>
      <c r="B27" s="22" t="s">
        <v>37</v>
      </c>
      <c r="C27" s="22" t="s">
        <v>11</v>
      </c>
      <c r="D27" s="26">
        <f>D28</f>
        <v>249376.08</v>
      </c>
      <c r="E27" s="20"/>
      <c r="F27" s="20"/>
      <c r="G27" s="20"/>
    </row>
    <row r="28" spans="1:7" ht="33.75">
      <c r="A28" s="24" t="s">
        <v>28</v>
      </c>
      <c r="B28" s="22" t="s">
        <v>37</v>
      </c>
      <c r="C28" s="25" t="s">
        <v>29</v>
      </c>
      <c r="D28" s="26">
        <v>249376.08</v>
      </c>
      <c r="E28" s="20"/>
      <c r="F28" s="20"/>
      <c r="G28" s="20"/>
    </row>
    <row r="29" spans="1:7" ht="21">
      <c r="A29" s="31" t="s">
        <v>51</v>
      </c>
      <c r="B29" s="32" t="s">
        <v>80</v>
      </c>
      <c r="C29" s="25"/>
      <c r="D29" s="33">
        <f>D30</f>
        <v>2545000</v>
      </c>
      <c r="E29" s="20"/>
      <c r="F29" s="20"/>
      <c r="G29" s="20"/>
    </row>
    <row r="30" spans="1:7" ht="33.75">
      <c r="A30" s="34" t="s">
        <v>52</v>
      </c>
      <c r="B30" s="32" t="s">
        <v>53</v>
      </c>
      <c r="C30" s="25"/>
      <c r="D30" s="26">
        <f>D31</f>
        <v>2545000</v>
      </c>
      <c r="E30" s="20"/>
      <c r="F30" s="20"/>
      <c r="G30" s="20"/>
    </row>
    <row r="31" spans="1:7" ht="45">
      <c r="A31" s="29" t="s">
        <v>54</v>
      </c>
      <c r="B31" s="25" t="s">
        <v>53</v>
      </c>
      <c r="C31" s="25"/>
      <c r="D31" s="26">
        <f>D32</f>
        <v>2545000</v>
      </c>
      <c r="E31" s="20"/>
      <c r="F31" s="20"/>
      <c r="G31" s="20"/>
    </row>
    <row r="32" spans="1:7" ht="15">
      <c r="A32" s="28" t="s">
        <v>77</v>
      </c>
      <c r="B32" s="25" t="s">
        <v>81</v>
      </c>
      <c r="C32" s="25" t="s">
        <v>78</v>
      </c>
      <c r="D32" s="26">
        <f>D33</f>
        <v>2545000</v>
      </c>
      <c r="E32" s="20"/>
      <c r="F32" s="20"/>
      <c r="G32" s="20"/>
    </row>
    <row r="33" spans="1:7" ht="22.5">
      <c r="A33" s="29" t="s">
        <v>55</v>
      </c>
      <c r="B33" s="25" t="s">
        <v>82</v>
      </c>
      <c r="C33" s="35" t="s">
        <v>56</v>
      </c>
      <c r="D33" s="26">
        <v>2545000</v>
      </c>
      <c r="E33" s="20"/>
      <c r="F33" s="20"/>
      <c r="G33" s="20"/>
    </row>
    <row r="34" spans="1:7" ht="31.5">
      <c r="A34" s="36" t="s">
        <v>65</v>
      </c>
      <c r="B34" s="35" t="s">
        <v>83</v>
      </c>
      <c r="C34" s="35"/>
      <c r="D34" s="37">
        <f>D35</f>
        <v>5000</v>
      </c>
      <c r="E34" s="38"/>
      <c r="F34" s="38"/>
      <c r="G34" s="38"/>
    </row>
    <row r="35" spans="1:7" ht="78.75">
      <c r="A35" s="29" t="s">
        <v>66</v>
      </c>
      <c r="B35" s="35" t="s">
        <v>84</v>
      </c>
      <c r="C35" s="35"/>
      <c r="D35" s="39">
        <f>D36</f>
        <v>5000</v>
      </c>
      <c r="E35" s="38"/>
      <c r="F35" s="38"/>
      <c r="G35" s="38"/>
    </row>
    <row r="36" spans="1:7" ht="15">
      <c r="A36" s="28" t="s">
        <v>77</v>
      </c>
      <c r="B36" s="35" t="s">
        <v>67</v>
      </c>
      <c r="C36" s="35" t="s">
        <v>78</v>
      </c>
      <c r="D36" s="39">
        <f>D37</f>
        <v>5000</v>
      </c>
      <c r="E36" s="38"/>
      <c r="F36" s="38"/>
      <c r="G36" s="38"/>
    </row>
    <row r="37" spans="1:7" ht="22.5">
      <c r="A37" s="29" t="s">
        <v>55</v>
      </c>
      <c r="B37" s="35" t="s">
        <v>67</v>
      </c>
      <c r="C37" s="40" t="s">
        <v>56</v>
      </c>
      <c r="D37" s="39">
        <v>5000</v>
      </c>
      <c r="E37" s="38"/>
      <c r="F37" s="38"/>
      <c r="G37" s="38"/>
    </row>
    <row r="38" spans="1:7" ht="52.5">
      <c r="A38" s="50" t="s">
        <v>38</v>
      </c>
      <c r="B38" s="51"/>
      <c r="C38" s="52"/>
      <c r="D38" s="37">
        <f>D39</f>
        <v>55789.919999999998</v>
      </c>
      <c r="E38" s="38"/>
      <c r="F38" s="38"/>
      <c r="G38" s="38"/>
    </row>
    <row r="39" spans="1:7" ht="23.25">
      <c r="A39" s="5" t="s">
        <v>39</v>
      </c>
      <c r="B39" s="6" t="s">
        <v>40</v>
      </c>
      <c r="C39" s="4"/>
      <c r="D39" s="39">
        <f>D40</f>
        <v>55789.919999999998</v>
      </c>
      <c r="E39" s="38"/>
      <c r="F39" s="38"/>
      <c r="G39" s="38"/>
    </row>
    <row r="40" spans="1:7" ht="23.25">
      <c r="A40" s="5" t="s">
        <v>10</v>
      </c>
      <c r="B40" s="6" t="s">
        <v>40</v>
      </c>
      <c r="C40" s="4" t="s">
        <v>11</v>
      </c>
      <c r="D40" s="39">
        <f>D41</f>
        <v>55789.919999999998</v>
      </c>
      <c r="E40" s="38"/>
      <c r="F40" s="38"/>
      <c r="G40" s="38"/>
    </row>
    <row r="41" spans="1:7" ht="34.5">
      <c r="A41" s="5" t="s">
        <v>28</v>
      </c>
      <c r="B41" s="6" t="s">
        <v>40</v>
      </c>
      <c r="C41" s="4" t="s">
        <v>29</v>
      </c>
      <c r="D41" s="39">
        <v>55789.919999999998</v>
      </c>
      <c r="E41" s="38"/>
      <c r="F41" s="38"/>
      <c r="G41" s="38"/>
    </row>
    <row r="42" spans="1:7" ht="15">
      <c r="A42" s="21" t="s">
        <v>85</v>
      </c>
      <c r="B42" s="41"/>
      <c r="C42" s="41"/>
      <c r="D42" s="33">
        <f>D43</f>
        <v>1107451.68</v>
      </c>
      <c r="E42" s="38"/>
      <c r="F42" s="38"/>
      <c r="G42" s="38"/>
    </row>
    <row r="43" spans="1:7" ht="33.75">
      <c r="A43" s="29" t="s">
        <v>109</v>
      </c>
      <c r="B43" s="22" t="s">
        <v>41</v>
      </c>
      <c r="C43" s="22"/>
      <c r="D43" s="26">
        <f>D44</f>
        <v>1107451.68</v>
      </c>
      <c r="E43" s="38"/>
      <c r="F43" s="38"/>
      <c r="G43" s="38"/>
    </row>
    <row r="44" spans="1:7" ht="45">
      <c r="A44" s="29" t="s">
        <v>42</v>
      </c>
      <c r="B44" s="22" t="s">
        <v>43</v>
      </c>
      <c r="C44" s="22"/>
      <c r="D44" s="26">
        <f>D45+D49+D52+D55+D58</f>
        <v>1107451.68</v>
      </c>
      <c r="E44" s="38"/>
      <c r="F44" s="38"/>
      <c r="G44" s="38"/>
    </row>
    <row r="45" spans="1:7" ht="45">
      <c r="A45" s="7" t="s">
        <v>44</v>
      </c>
      <c r="B45" s="22" t="s">
        <v>86</v>
      </c>
      <c r="C45" s="42"/>
      <c r="D45" s="49">
        <f>D46</f>
        <v>390000</v>
      </c>
      <c r="E45" s="38"/>
      <c r="F45" s="38"/>
      <c r="G45" s="38"/>
    </row>
    <row r="46" spans="1:7" ht="22.5">
      <c r="A46" s="24" t="s">
        <v>10</v>
      </c>
      <c r="B46" s="22" t="s">
        <v>87</v>
      </c>
      <c r="C46" s="25" t="s">
        <v>11</v>
      </c>
      <c r="D46" s="26">
        <f>D47</f>
        <v>390000</v>
      </c>
      <c r="E46" s="38"/>
      <c r="F46" s="38"/>
      <c r="G46" s="38"/>
    </row>
    <row r="47" spans="1:7" ht="33.75">
      <c r="A47" s="24" t="s">
        <v>28</v>
      </c>
      <c r="B47" s="22" t="s">
        <v>87</v>
      </c>
      <c r="C47" s="25" t="s">
        <v>29</v>
      </c>
      <c r="D47" s="26">
        <v>390000</v>
      </c>
      <c r="E47" s="38"/>
      <c r="F47" s="38"/>
      <c r="G47" s="38"/>
    </row>
    <row r="48" spans="1:7" ht="22.5">
      <c r="A48" s="29" t="s">
        <v>88</v>
      </c>
      <c r="B48" s="22" t="s">
        <v>89</v>
      </c>
      <c r="C48" s="22"/>
      <c r="D48" s="26">
        <v>1415307</v>
      </c>
      <c r="E48" s="38"/>
      <c r="F48" s="38"/>
      <c r="G48" s="38"/>
    </row>
    <row r="49" spans="1:7" ht="23.25">
      <c r="A49" s="48" t="s">
        <v>45</v>
      </c>
      <c r="B49" s="22" t="s">
        <v>46</v>
      </c>
      <c r="C49" s="22"/>
      <c r="D49" s="49">
        <f>D50</f>
        <v>40000</v>
      </c>
      <c r="E49" s="38"/>
      <c r="F49" s="38"/>
      <c r="G49" s="38"/>
    </row>
    <row r="50" spans="1:7" ht="22.5">
      <c r="A50" s="24" t="s">
        <v>10</v>
      </c>
      <c r="B50" s="22" t="s">
        <v>46</v>
      </c>
      <c r="C50" s="22" t="s">
        <v>11</v>
      </c>
      <c r="D50" s="26">
        <f>D51</f>
        <v>40000</v>
      </c>
      <c r="E50" s="38"/>
      <c r="F50" s="38"/>
      <c r="G50" s="38"/>
    </row>
    <row r="51" spans="1:7" ht="34.5">
      <c r="A51" s="43" t="s">
        <v>28</v>
      </c>
      <c r="B51" s="22" t="s">
        <v>46</v>
      </c>
      <c r="C51" s="22" t="s">
        <v>29</v>
      </c>
      <c r="D51" s="26">
        <v>40000</v>
      </c>
      <c r="E51" s="38"/>
      <c r="F51" s="38"/>
      <c r="G51" s="38"/>
    </row>
    <row r="52" spans="1:7" ht="45.75">
      <c r="A52" s="48" t="s">
        <v>47</v>
      </c>
      <c r="B52" s="22" t="s">
        <v>48</v>
      </c>
      <c r="C52" s="40"/>
      <c r="D52" s="49">
        <f>D53</f>
        <v>324084.68</v>
      </c>
      <c r="E52" s="38"/>
      <c r="F52" s="38"/>
      <c r="G52" s="38"/>
    </row>
    <row r="53" spans="1:7" ht="23.25">
      <c r="A53" s="43" t="s">
        <v>10</v>
      </c>
      <c r="B53" s="22" t="s">
        <v>48</v>
      </c>
      <c r="C53" s="40" t="s">
        <v>11</v>
      </c>
      <c r="D53" s="26">
        <f>D54</f>
        <v>324084.68</v>
      </c>
      <c r="E53" s="38"/>
      <c r="F53" s="38"/>
      <c r="G53" s="38"/>
    </row>
    <row r="54" spans="1:7" ht="34.5">
      <c r="A54" s="43" t="s">
        <v>28</v>
      </c>
      <c r="B54" s="22" t="s">
        <v>48</v>
      </c>
      <c r="C54" s="40" t="s">
        <v>29</v>
      </c>
      <c r="D54" s="26">
        <v>324084.68</v>
      </c>
      <c r="E54" s="38"/>
      <c r="F54" s="38"/>
      <c r="G54" s="38"/>
    </row>
    <row r="55" spans="1:7" ht="67.5">
      <c r="A55" s="7" t="s">
        <v>49</v>
      </c>
      <c r="B55" s="22" t="s">
        <v>50</v>
      </c>
      <c r="C55" s="40"/>
      <c r="D55" s="49">
        <f>D56</f>
        <v>270000</v>
      </c>
      <c r="E55" s="38"/>
      <c r="F55" s="38"/>
      <c r="G55" s="38"/>
    </row>
    <row r="56" spans="1:7" ht="23.25">
      <c r="A56" s="43" t="s">
        <v>10</v>
      </c>
      <c r="B56" s="22" t="s">
        <v>50</v>
      </c>
      <c r="C56" s="40" t="s">
        <v>11</v>
      </c>
      <c r="D56" s="26">
        <f>D57</f>
        <v>270000</v>
      </c>
      <c r="E56" s="38"/>
      <c r="F56" s="38"/>
      <c r="G56" s="38"/>
    </row>
    <row r="57" spans="1:7" ht="34.5">
      <c r="A57" s="43" t="s">
        <v>28</v>
      </c>
      <c r="B57" s="22" t="s">
        <v>50</v>
      </c>
      <c r="C57" s="40" t="s">
        <v>29</v>
      </c>
      <c r="D57" s="26">
        <v>270000</v>
      </c>
      <c r="E57" s="38"/>
      <c r="F57" s="38"/>
      <c r="G57" s="38"/>
    </row>
    <row r="58" spans="1:7" ht="36">
      <c r="A58" s="2" t="s">
        <v>110</v>
      </c>
      <c r="B58" s="22" t="s">
        <v>111</v>
      </c>
      <c r="C58" s="40"/>
      <c r="D58" s="49">
        <f>D59</f>
        <v>83367</v>
      </c>
      <c r="E58" s="38"/>
      <c r="F58" s="38"/>
      <c r="G58" s="38"/>
    </row>
    <row r="59" spans="1:7" ht="23.25">
      <c r="A59" s="43" t="s">
        <v>10</v>
      </c>
      <c r="B59" s="22" t="s">
        <v>111</v>
      </c>
      <c r="C59" s="40" t="s">
        <v>11</v>
      </c>
      <c r="D59" s="26">
        <f>D60</f>
        <v>83367</v>
      </c>
      <c r="E59" s="38"/>
      <c r="F59" s="38"/>
      <c r="G59" s="38"/>
    </row>
    <row r="60" spans="1:7" ht="34.5">
      <c r="A60" s="43" t="s">
        <v>28</v>
      </c>
      <c r="B60" s="22" t="s">
        <v>111</v>
      </c>
      <c r="C60" s="40" t="s">
        <v>29</v>
      </c>
      <c r="D60" s="26">
        <v>83367</v>
      </c>
      <c r="E60" s="38"/>
      <c r="F60" s="38"/>
      <c r="G60" s="38"/>
    </row>
    <row r="61" spans="1:7" ht="45">
      <c r="A61" s="29" t="s">
        <v>112</v>
      </c>
      <c r="B61" s="22" t="s">
        <v>90</v>
      </c>
      <c r="C61" s="40"/>
      <c r="D61" s="33">
        <f>D62+D63+D70+D73+D76+D79</f>
        <v>3327840</v>
      </c>
      <c r="E61" s="38"/>
      <c r="F61" s="38"/>
      <c r="G61" s="38"/>
    </row>
    <row r="62" spans="1:7" ht="33.75">
      <c r="A62" s="24" t="s">
        <v>9</v>
      </c>
      <c r="B62" s="14" t="s">
        <v>91</v>
      </c>
      <c r="C62" s="22" t="s">
        <v>27</v>
      </c>
      <c r="D62" s="26">
        <v>71400</v>
      </c>
      <c r="E62" s="38"/>
      <c r="F62" s="38"/>
      <c r="G62" s="38"/>
    </row>
    <row r="63" spans="1:7" ht="15">
      <c r="A63" s="24" t="s">
        <v>92</v>
      </c>
      <c r="B63" s="22" t="s">
        <v>8</v>
      </c>
      <c r="C63" s="22" t="s">
        <v>14</v>
      </c>
      <c r="D63" s="30">
        <f>D64+D66+D68</f>
        <v>2472469</v>
      </c>
      <c r="E63" s="20"/>
      <c r="F63" s="20"/>
      <c r="G63" s="20"/>
    </row>
    <row r="64" spans="1:7" ht="67.5">
      <c r="A64" s="24" t="s">
        <v>93</v>
      </c>
      <c r="B64" s="22" t="s">
        <v>8</v>
      </c>
      <c r="C64" s="22" t="s">
        <v>22</v>
      </c>
      <c r="D64" s="26">
        <f>D65</f>
        <v>1694469</v>
      </c>
      <c r="E64" s="38"/>
      <c r="F64" s="38"/>
      <c r="G64" s="38"/>
    </row>
    <row r="65" spans="1:7" ht="33.75">
      <c r="A65" s="24" t="s">
        <v>9</v>
      </c>
      <c r="B65" s="22" t="s">
        <v>8</v>
      </c>
      <c r="C65" s="22" t="s">
        <v>27</v>
      </c>
      <c r="D65" s="26">
        <v>1694469</v>
      </c>
      <c r="E65" s="38"/>
      <c r="F65" s="38"/>
      <c r="G65" s="38"/>
    </row>
    <row r="66" spans="1:7" ht="22.5">
      <c r="A66" s="24" t="s">
        <v>10</v>
      </c>
      <c r="B66" s="22" t="s">
        <v>8</v>
      </c>
      <c r="C66" s="22" t="s">
        <v>11</v>
      </c>
      <c r="D66" s="26">
        <f>D67</f>
        <v>771000</v>
      </c>
      <c r="E66" s="38"/>
      <c r="F66" s="38"/>
      <c r="G66" s="38"/>
    </row>
    <row r="67" spans="1:7" ht="33.75">
      <c r="A67" s="24" t="s">
        <v>28</v>
      </c>
      <c r="B67" s="22" t="s">
        <v>8</v>
      </c>
      <c r="C67" s="22" t="s">
        <v>29</v>
      </c>
      <c r="D67" s="26">
        <v>771000</v>
      </c>
      <c r="E67" s="38"/>
      <c r="F67" s="38"/>
      <c r="G67" s="38"/>
    </row>
    <row r="68" spans="1:7" ht="15">
      <c r="A68" s="24" t="s">
        <v>18</v>
      </c>
      <c r="B68" s="22" t="s">
        <v>8</v>
      </c>
      <c r="C68" s="25" t="s">
        <v>94</v>
      </c>
      <c r="D68" s="26">
        <f>D69</f>
        <v>7000</v>
      </c>
      <c r="E68" s="38"/>
      <c r="F68" s="38"/>
      <c r="G68" s="38"/>
    </row>
    <row r="69" spans="1:7" ht="22.5">
      <c r="A69" s="24" t="s">
        <v>95</v>
      </c>
      <c r="B69" s="22" t="s">
        <v>8</v>
      </c>
      <c r="C69" s="25" t="s">
        <v>12</v>
      </c>
      <c r="D69" s="26">
        <v>7000</v>
      </c>
      <c r="E69" s="38"/>
      <c r="F69" s="38"/>
      <c r="G69" s="38"/>
    </row>
    <row r="70" spans="1:7" ht="33.75">
      <c r="A70" s="29" t="s">
        <v>15</v>
      </c>
      <c r="B70" s="22" t="s">
        <v>16</v>
      </c>
      <c r="C70" s="22"/>
      <c r="D70" s="26">
        <f>D71</f>
        <v>10000</v>
      </c>
      <c r="E70" s="38"/>
      <c r="F70" s="38"/>
      <c r="G70" s="38"/>
    </row>
    <row r="71" spans="1:7" ht="22.5">
      <c r="A71" s="24" t="s">
        <v>10</v>
      </c>
      <c r="B71" s="22" t="s">
        <v>16</v>
      </c>
      <c r="C71" s="25" t="s">
        <v>11</v>
      </c>
      <c r="D71" s="26">
        <f>D72</f>
        <v>10000</v>
      </c>
      <c r="E71" s="38"/>
      <c r="F71" s="38"/>
      <c r="G71" s="38"/>
    </row>
    <row r="72" spans="1:7" ht="33.75">
      <c r="A72" s="24" t="s">
        <v>28</v>
      </c>
      <c r="B72" s="22" t="s">
        <v>16</v>
      </c>
      <c r="C72" s="22" t="s">
        <v>29</v>
      </c>
      <c r="D72" s="26">
        <v>10000</v>
      </c>
      <c r="E72" s="38"/>
      <c r="F72" s="38"/>
      <c r="G72" s="38"/>
    </row>
    <row r="73" spans="1:7" ht="22.5">
      <c r="A73" s="29" t="s">
        <v>96</v>
      </c>
      <c r="B73" s="22" t="s">
        <v>17</v>
      </c>
      <c r="C73" s="22"/>
      <c r="D73" s="30">
        <f>D74</f>
        <v>9000</v>
      </c>
      <c r="E73" s="38"/>
      <c r="F73" s="38"/>
      <c r="G73" s="38"/>
    </row>
    <row r="74" spans="1:7" ht="15">
      <c r="A74" s="29" t="s">
        <v>18</v>
      </c>
      <c r="B74" s="22" t="s">
        <v>17</v>
      </c>
      <c r="C74" s="22" t="s">
        <v>94</v>
      </c>
      <c r="D74" s="30">
        <f>D75</f>
        <v>9000</v>
      </c>
      <c r="E74" s="38"/>
      <c r="F74" s="38"/>
      <c r="G74" s="38"/>
    </row>
    <row r="75" spans="1:7" ht="15">
      <c r="A75" s="29" t="s">
        <v>97</v>
      </c>
      <c r="B75" s="22" t="s">
        <v>98</v>
      </c>
      <c r="C75" s="22" t="s">
        <v>19</v>
      </c>
      <c r="D75" s="30">
        <v>9000</v>
      </c>
      <c r="E75" s="38"/>
      <c r="F75" s="38"/>
      <c r="G75" s="38"/>
    </row>
    <row r="76" spans="1:7" ht="33.75">
      <c r="A76" s="24" t="s">
        <v>99</v>
      </c>
      <c r="B76" s="22" t="s">
        <v>13</v>
      </c>
      <c r="C76" s="25"/>
      <c r="D76" s="26">
        <f>D77</f>
        <v>509971</v>
      </c>
      <c r="E76" s="38"/>
      <c r="F76" s="38"/>
      <c r="G76" s="38"/>
    </row>
    <row r="77" spans="1:7" ht="67.5">
      <c r="A77" s="24" t="s">
        <v>93</v>
      </c>
      <c r="B77" s="22" t="s">
        <v>13</v>
      </c>
      <c r="C77" s="25" t="s">
        <v>22</v>
      </c>
      <c r="D77" s="26">
        <f>D78</f>
        <v>509971</v>
      </c>
      <c r="E77" s="38"/>
      <c r="F77" s="38"/>
      <c r="G77" s="38"/>
    </row>
    <row r="78" spans="1:7" ht="33.75">
      <c r="A78" s="24" t="s">
        <v>9</v>
      </c>
      <c r="B78" s="22" t="s">
        <v>13</v>
      </c>
      <c r="C78" s="25" t="s">
        <v>27</v>
      </c>
      <c r="D78" s="26">
        <v>509971</v>
      </c>
      <c r="E78" s="38"/>
      <c r="F78" s="38"/>
      <c r="G78" s="38"/>
    </row>
    <row r="79" spans="1:7" ht="78.75">
      <c r="A79" s="7" t="s">
        <v>21</v>
      </c>
      <c r="B79" s="25" t="s">
        <v>20</v>
      </c>
      <c r="C79" s="25"/>
      <c r="D79" s="30">
        <f>D80+D82</f>
        <v>255000</v>
      </c>
      <c r="E79" s="20"/>
      <c r="F79" s="20"/>
      <c r="G79" s="20"/>
    </row>
    <row r="80" spans="1:7" ht="22.5">
      <c r="A80" s="24" t="s">
        <v>10</v>
      </c>
      <c r="B80" s="25" t="s">
        <v>20</v>
      </c>
      <c r="C80" s="25" t="s">
        <v>11</v>
      </c>
      <c r="D80" s="30">
        <f>D81</f>
        <v>250000</v>
      </c>
      <c r="E80" s="20"/>
      <c r="F80" s="20"/>
      <c r="G80" s="20"/>
    </row>
    <row r="81" spans="1:7" ht="33.75">
      <c r="A81" s="24" t="s">
        <v>28</v>
      </c>
      <c r="B81" s="25" t="s">
        <v>20</v>
      </c>
      <c r="C81" s="25" t="s">
        <v>29</v>
      </c>
      <c r="D81" s="26">
        <v>250000</v>
      </c>
      <c r="E81" s="38"/>
      <c r="F81" s="38"/>
      <c r="G81" s="38"/>
    </row>
    <row r="82" spans="1:7" ht="15">
      <c r="A82" s="24" t="s">
        <v>18</v>
      </c>
      <c r="B82" s="22" t="s">
        <v>20</v>
      </c>
      <c r="C82" s="25" t="s">
        <v>94</v>
      </c>
      <c r="D82" s="26">
        <f>D83</f>
        <v>5000</v>
      </c>
      <c r="E82" s="38"/>
      <c r="F82" s="38"/>
      <c r="G82" s="38"/>
    </row>
    <row r="83" spans="1:7" ht="22.5">
      <c r="A83" s="24" t="s">
        <v>95</v>
      </c>
      <c r="B83" s="22" t="s">
        <v>20</v>
      </c>
      <c r="C83" s="25" t="s">
        <v>12</v>
      </c>
      <c r="D83" s="26">
        <v>5000</v>
      </c>
      <c r="E83" s="38"/>
      <c r="F83" s="38"/>
      <c r="G83" s="38"/>
    </row>
    <row r="84" spans="1:7" ht="42">
      <c r="A84" s="21" t="s">
        <v>116</v>
      </c>
      <c r="B84" s="14" t="s">
        <v>118</v>
      </c>
      <c r="C84" s="18"/>
      <c r="D84" s="33">
        <f>D85</f>
        <v>235343.32</v>
      </c>
      <c r="E84" s="38"/>
      <c r="F84" s="38"/>
      <c r="G84" s="38"/>
    </row>
    <row r="85" spans="1:7" ht="42">
      <c r="A85" s="21" t="s">
        <v>117</v>
      </c>
      <c r="B85" s="14" t="s">
        <v>118</v>
      </c>
      <c r="C85" s="18"/>
      <c r="D85" s="26">
        <f>D87</f>
        <v>235343.32</v>
      </c>
      <c r="E85" s="38"/>
      <c r="F85" s="38"/>
      <c r="G85" s="38"/>
    </row>
    <row r="86" spans="1:7" ht="22.5">
      <c r="A86" s="24" t="s">
        <v>10</v>
      </c>
      <c r="B86" s="14" t="s">
        <v>118</v>
      </c>
      <c r="C86" s="25" t="s">
        <v>11</v>
      </c>
      <c r="D86" s="26">
        <f>D87</f>
        <v>235343.32</v>
      </c>
      <c r="E86" s="38"/>
      <c r="F86" s="38"/>
      <c r="G86" s="38"/>
    </row>
    <row r="87" spans="1:7" ht="33.75">
      <c r="A87" s="24" t="s">
        <v>28</v>
      </c>
      <c r="B87" s="14" t="s">
        <v>118</v>
      </c>
      <c r="C87" s="25" t="s">
        <v>29</v>
      </c>
      <c r="D87" s="26">
        <v>235343.32</v>
      </c>
      <c r="E87" s="38"/>
      <c r="F87" s="38"/>
      <c r="G87" s="38"/>
    </row>
    <row r="88" spans="1:7" ht="31.5">
      <c r="A88" s="21" t="s">
        <v>23</v>
      </c>
      <c r="B88" s="22" t="s">
        <v>24</v>
      </c>
      <c r="C88" s="22"/>
      <c r="D88" s="33">
        <f>D89</f>
        <v>88097</v>
      </c>
      <c r="E88" s="38"/>
      <c r="F88" s="38"/>
      <c r="G88" s="38"/>
    </row>
    <row r="89" spans="1:7" ht="33.75">
      <c r="A89" s="24" t="s">
        <v>104</v>
      </c>
      <c r="B89" s="22" t="s">
        <v>25</v>
      </c>
      <c r="C89" s="22"/>
      <c r="D89" s="26">
        <f>D90+D92</f>
        <v>88097</v>
      </c>
      <c r="E89" s="38"/>
      <c r="F89" s="38"/>
      <c r="G89" s="38"/>
    </row>
    <row r="90" spans="1:7" ht="67.5">
      <c r="A90" s="29" t="s">
        <v>26</v>
      </c>
      <c r="B90" s="22" t="s">
        <v>25</v>
      </c>
      <c r="C90" s="22" t="s">
        <v>22</v>
      </c>
      <c r="D90" s="26">
        <f>D91</f>
        <v>71122</v>
      </c>
      <c r="E90" s="38"/>
      <c r="F90" s="38"/>
      <c r="G90" s="38"/>
    </row>
    <row r="91" spans="1:7" ht="33.75">
      <c r="A91" s="24" t="s">
        <v>9</v>
      </c>
      <c r="B91" s="22" t="s">
        <v>25</v>
      </c>
      <c r="C91" s="22" t="s">
        <v>27</v>
      </c>
      <c r="D91" s="26">
        <v>71122</v>
      </c>
      <c r="E91" s="38"/>
      <c r="F91" s="38"/>
      <c r="G91" s="38"/>
    </row>
    <row r="92" spans="1:7" ht="22.5">
      <c r="A92" s="24" t="s">
        <v>10</v>
      </c>
      <c r="B92" s="22" t="s">
        <v>25</v>
      </c>
      <c r="C92" s="25" t="s">
        <v>11</v>
      </c>
      <c r="D92" s="26">
        <f>D93</f>
        <v>16975</v>
      </c>
      <c r="E92" s="38"/>
      <c r="F92" s="38"/>
      <c r="G92" s="38"/>
    </row>
    <row r="93" spans="1:7" ht="33.75">
      <c r="A93" s="24" t="s">
        <v>28</v>
      </c>
      <c r="B93" s="22" t="s">
        <v>25</v>
      </c>
      <c r="C93" s="25" t="s">
        <v>29</v>
      </c>
      <c r="D93" s="26">
        <v>16975</v>
      </c>
      <c r="E93" s="38"/>
      <c r="F93" s="38"/>
      <c r="G93" s="38"/>
    </row>
    <row r="94" spans="1:7" ht="15">
      <c r="A94" s="45" t="s">
        <v>105</v>
      </c>
      <c r="B94" s="46"/>
      <c r="C94" s="46"/>
      <c r="D94" s="19">
        <f>D14+D21+D29+D34+D38+D42+D61+D84+D88</f>
        <v>7968558</v>
      </c>
    </row>
  </sheetData>
  <mergeCells count="10">
    <mergeCell ref="A10:A11"/>
    <mergeCell ref="B10:B11"/>
    <mergeCell ref="C10:C11"/>
    <mergeCell ref="D10:D11"/>
    <mergeCell ref="A1:D1"/>
    <mergeCell ref="A2:D2"/>
    <mergeCell ref="A3:D3"/>
    <mergeCell ref="A4:D4"/>
    <mergeCell ref="A5:D5"/>
    <mergeCell ref="A6:D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94"/>
  <sheetViews>
    <sheetView topLeftCell="A91" zoomScale="120" zoomScaleNormal="120" workbookViewId="0">
      <selection activeCell="A5" sqref="A5:D5"/>
    </sheetView>
  </sheetViews>
  <sheetFormatPr defaultColWidth="30.5703125" defaultRowHeight="56.25" customHeight="1"/>
  <cols>
    <col min="1" max="1" width="30.5703125" style="8"/>
    <col min="2" max="2" width="17.7109375" style="8" customWidth="1"/>
    <col min="3" max="3" width="8.5703125" style="8" customWidth="1"/>
    <col min="4" max="4" width="17.42578125" style="47" customWidth="1"/>
    <col min="5" max="254" width="30.5703125" style="8"/>
  </cols>
  <sheetData>
    <row r="1" spans="1:7" ht="15">
      <c r="A1" s="68" t="s">
        <v>119</v>
      </c>
      <c r="B1" s="68"/>
      <c r="C1" s="68"/>
      <c r="D1" s="68"/>
    </row>
    <row r="2" spans="1:7" ht="15">
      <c r="A2" s="69" t="s">
        <v>143</v>
      </c>
      <c r="B2" s="69"/>
      <c r="C2" s="69"/>
      <c r="D2" s="69"/>
    </row>
    <row r="3" spans="1:7" ht="15">
      <c r="A3" s="68" t="s">
        <v>1</v>
      </c>
      <c r="B3" s="68"/>
      <c r="C3" s="68"/>
      <c r="D3" s="68"/>
    </row>
    <row r="4" spans="1:7" ht="15">
      <c r="A4" s="68" t="s">
        <v>144</v>
      </c>
      <c r="B4" s="68"/>
      <c r="C4" s="68"/>
      <c r="D4" s="68"/>
    </row>
    <row r="5" spans="1:7" ht="15">
      <c r="A5" s="68"/>
      <c r="B5" s="68"/>
      <c r="C5" s="68"/>
      <c r="D5" s="68"/>
    </row>
    <row r="6" spans="1:7" ht="15" customHeight="1">
      <c r="A6" s="70" t="s">
        <v>121</v>
      </c>
      <c r="B6" s="70"/>
      <c r="C6" s="70"/>
      <c r="D6" s="70"/>
    </row>
    <row r="7" spans="1:7" ht="15">
      <c r="A7" s="70"/>
      <c r="B7" s="70"/>
      <c r="C7" s="70"/>
      <c r="D7" s="70"/>
    </row>
    <row r="8" spans="1:7" ht="15">
      <c r="A8" s="70"/>
      <c r="B8" s="70"/>
      <c r="C8" s="70"/>
      <c r="D8" s="70"/>
    </row>
    <row r="9" spans="1:7" ht="15">
      <c r="A9" s="9"/>
      <c r="B9" s="10"/>
      <c r="C9" s="10"/>
      <c r="D9" s="11" t="s">
        <v>68</v>
      </c>
    </row>
    <row r="10" spans="1:7" ht="15" customHeight="1">
      <c r="A10" s="65" t="s">
        <v>2</v>
      </c>
      <c r="B10" s="66" t="s">
        <v>3</v>
      </c>
      <c r="C10" s="66" t="s">
        <v>4</v>
      </c>
      <c r="D10" s="67" t="s">
        <v>120</v>
      </c>
      <c r="E10" s="12"/>
      <c r="F10" s="12"/>
      <c r="G10" s="12"/>
    </row>
    <row r="11" spans="1:7" ht="23.25" customHeight="1">
      <c r="A11" s="65"/>
      <c r="B11" s="66"/>
      <c r="C11" s="66"/>
      <c r="D11" s="67"/>
      <c r="E11" s="13"/>
      <c r="F11" s="13"/>
      <c r="G11" s="13"/>
    </row>
    <row r="12" spans="1:7" ht="15">
      <c r="A12" s="14" t="s">
        <v>5</v>
      </c>
      <c r="B12" s="14" t="s">
        <v>6</v>
      </c>
      <c r="C12" s="14" t="s">
        <v>70</v>
      </c>
      <c r="D12" s="15" t="s">
        <v>7</v>
      </c>
      <c r="E12" s="13"/>
      <c r="F12" s="13"/>
      <c r="G12" s="13"/>
    </row>
    <row r="13" spans="1:7" ht="31.5">
      <c r="A13" s="16" t="s">
        <v>107</v>
      </c>
      <c r="B13" s="17"/>
      <c r="C13" s="18"/>
      <c r="D13" s="19">
        <f>D94</f>
        <v>7562073</v>
      </c>
      <c r="E13" s="20"/>
      <c r="F13" s="20"/>
      <c r="G13" s="20"/>
    </row>
    <row r="14" spans="1:7" ht="42">
      <c r="A14" s="21" t="s">
        <v>108</v>
      </c>
      <c r="B14" s="22" t="s">
        <v>57</v>
      </c>
      <c r="C14" s="22"/>
      <c r="D14" s="23">
        <f>D15+D18</f>
        <v>194660</v>
      </c>
      <c r="E14" s="20"/>
      <c r="F14" s="20"/>
      <c r="G14" s="20"/>
    </row>
    <row r="15" spans="1:7" ht="22.5">
      <c r="A15" s="24" t="s">
        <v>71</v>
      </c>
      <c r="B15" s="22" t="s">
        <v>72</v>
      </c>
      <c r="C15" s="25" t="s">
        <v>73</v>
      </c>
      <c r="D15" s="26">
        <f>D16+D17</f>
        <v>122160</v>
      </c>
      <c r="E15" s="20"/>
      <c r="F15" s="20"/>
      <c r="G15" s="20"/>
    </row>
    <row r="16" spans="1:7" ht="22.5">
      <c r="A16" s="24" t="s">
        <v>74</v>
      </c>
      <c r="B16" s="22" t="s">
        <v>60</v>
      </c>
      <c r="C16" s="25" t="s">
        <v>61</v>
      </c>
      <c r="D16" s="26">
        <v>30000</v>
      </c>
      <c r="E16" s="20"/>
      <c r="F16" s="20"/>
      <c r="G16" s="20"/>
    </row>
    <row r="17" spans="1:7" ht="36.75">
      <c r="A17" s="3" t="s">
        <v>58</v>
      </c>
      <c r="B17" s="22" t="s">
        <v>75</v>
      </c>
      <c r="C17" s="25" t="s">
        <v>59</v>
      </c>
      <c r="D17" s="26">
        <v>92160</v>
      </c>
      <c r="E17" s="20"/>
      <c r="F17" s="20"/>
      <c r="G17" s="20"/>
    </row>
    <row r="18" spans="1:7" ht="123.75">
      <c r="A18" s="27" t="s">
        <v>76</v>
      </c>
      <c r="B18" s="22" t="s">
        <v>62</v>
      </c>
      <c r="C18" s="25"/>
      <c r="D18" s="26">
        <f>D19</f>
        <v>72500</v>
      </c>
      <c r="E18" s="20"/>
      <c r="F18" s="20"/>
      <c r="G18" s="20"/>
    </row>
    <row r="19" spans="1:7" ht="15">
      <c r="A19" s="28" t="s">
        <v>77</v>
      </c>
      <c r="B19" s="22" t="s">
        <v>64</v>
      </c>
      <c r="C19" s="25" t="s">
        <v>78</v>
      </c>
      <c r="D19" s="26">
        <f>D20</f>
        <v>72500</v>
      </c>
      <c r="E19" s="20"/>
      <c r="F19" s="20"/>
      <c r="G19" s="20"/>
    </row>
    <row r="20" spans="1:7" ht="22.5">
      <c r="A20" s="28" t="s">
        <v>63</v>
      </c>
      <c r="B20" s="22" t="s">
        <v>64</v>
      </c>
      <c r="C20" s="25" t="s">
        <v>56</v>
      </c>
      <c r="D20" s="26">
        <v>72500</v>
      </c>
      <c r="E20" s="20"/>
      <c r="F20" s="20"/>
      <c r="G20" s="20"/>
    </row>
    <row r="21" spans="1:7" ht="42">
      <c r="A21" s="21" t="s">
        <v>30</v>
      </c>
      <c r="B21" s="22" t="s">
        <v>31</v>
      </c>
      <c r="C21" s="22"/>
      <c r="D21" s="19">
        <f>D22</f>
        <v>449376.07999999996</v>
      </c>
      <c r="E21" s="20"/>
      <c r="F21" s="20"/>
      <c r="G21" s="20"/>
    </row>
    <row r="22" spans="1:7" ht="33.75">
      <c r="A22" s="29" t="s">
        <v>32</v>
      </c>
      <c r="B22" s="22" t="s">
        <v>33</v>
      </c>
      <c r="C22" s="22"/>
      <c r="D22" s="30">
        <f>D23+D26</f>
        <v>449376.07999999996</v>
      </c>
      <c r="E22" s="20"/>
      <c r="F22" s="20"/>
      <c r="G22" s="20"/>
    </row>
    <row r="23" spans="1:7" ht="22.5">
      <c r="A23" s="29" t="s">
        <v>34</v>
      </c>
      <c r="B23" s="22" t="s">
        <v>35</v>
      </c>
      <c r="C23" s="22"/>
      <c r="D23" s="30">
        <f>D24</f>
        <v>200000</v>
      </c>
      <c r="E23" s="20"/>
      <c r="F23" s="20"/>
      <c r="G23" s="20"/>
    </row>
    <row r="24" spans="1:7" ht="22.5">
      <c r="A24" s="29" t="s">
        <v>10</v>
      </c>
      <c r="B24" s="22" t="s">
        <v>79</v>
      </c>
      <c r="C24" s="22" t="s">
        <v>11</v>
      </c>
      <c r="D24" s="30">
        <f>D25</f>
        <v>200000</v>
      </c>
      <c r="E24" s="20"/>
      <c r="F24" s="20"/>
      <c r="G24" s="20"/>
    </row>
    <row r="25" spans="1:7" ht="33.75">
      <c r="A25" s="24" t="s">
        <v>28</v>
      </c>
      <c r="B25" s="22" t="s">
        <v>79</v>
      </c>
      <c r="C25" s="25" t="s">
        <v>29</v>
      </c>
      <c r="D25" s="30">
        <v>200000</v>
      </c>
      <c r="E25" s="20"/>
      <c r="F25" s="20"/>
      <c r="G25" s="20"/>
    </row>
    <row r="26" spans="1:7" ht="36">
      <c r="A26" s="1" t="s">
        <v>36</v>
      </c>
      <c r="B26" s="22" t="s">
        <v>37</v>
      </c>
      <c r="C26" s="25"/>
      <c r="D26" s="26">
        <f>D27</f>
        <v>249376.08</v>
      </c>
      <c r="E26" s="20"/>
      <c r="F26" s="20"/>
      <c r="G26" s="20"/>
    </row>
    <row r="27" spans="1:7" ht="22.5">
      <c r="A27" s="29" t="s">
        <v>10</v>
      </c>
      <c r="B27" s="22" t="s">
        <v>37</v>
      </c>
      <c r="C27" s="22" t="s">
        <v>11</v>
      </c>
      <c r="D27" s="26">
        <f>D28</f>
        <v>249376.08</v>
      </c>
      <c r="E27" s="20"/>
      <c r="F27" s="20"/>
      <c r="G27" s="20"/>
    </row>
    <row r="28" spans="1:7" ht="33.75">
      <c r="A28" s="24" t="s">
        <v>28</v>
      </c>
      <c r="B28" s="22" t="s">
        <v>37</v>
      </c>
      <c r="C28" s="25" t="s">
        <v>29</v>
      </c>
      <c r="D28" s="26">
        <v>249376.08</v>
      </c>
      <c r="E28" s="20"/>
      <c r="F28" s="20"/>
      <c r="G28" s="20"/>
    </row>
    <row r="29" spans="1:7" ht="21">
      <c r="A29" s="31" t="s">
        <v>51</v>
      </c>
      <c r="B29" s="32" t="s">
        <v>80</v>
      </c>
      <c r="C29" s="25"/>
      <c r="D29" s="33">
        <f>D30</f>
        <v>2545000</v>
      </c>
      <c r="E29" s="20"/>
      <c r="F29" s="20"/>
      <c r="G29" s="20"/>
    </row>
    <row r="30" spans="1:7" ht="33.75">
      <c r="A30" s="34" t="s">
        <v>52</v>
      </c>
      <c r="B30" s="32" t="s">
        <v>53</v>
      </c>
      <c r="C30" s="25"/>
      <c r="D30" s="26">
        <f>D31</f>
        <v>2545000</v>
      </c>
      <c r="E30" s="20"/>
      <c r="F30" s="20"/>
      <c r="G30" s="20"/>
    </row>
    <row r="31" spans="1:7" ht="45">
      <c r="A31" s="29" t="s">
        <v>54</v>
      </c>
      <c r="B31" s="25" t="s">
        <v>53</v>
      </c>
      <c r="C31" s="25"/>
      <c r="D31" s="26">
        <f>D32</f>
        <v>2545000</v>
      </c>
      <c r="E31" s="20"/>
      <c r="F31" s="20"/>
      <c r="G31" s="20"/>
    </row>
    <row r="32" spans="1:7" ht="15">
      <c r="A32" s="28" t="s">
        <v>77</v>
      </c>
      <c r="B32" s="25" t="s">
        <v>81</v>
      </c>
      <c r="C32" s="25" t="s">
        <v>78</v>
      </c>
      <c r="D32" s="26">
        <f>D33</f>
        <v>2545000</v>
      </c>
      <c r="E32" s="20"/>
      <c r="F32" s="20"/>
      <c r="G32" s="20"/>
    </row>
    <row r="33" spans="1:7" ht="22.5">
      <c r="A33" s="29" t="s">
        <v>55</v>
      </c>
      <c r="B33" s="25" t="s">
        <v>82</v>
      </c>
      <c r="C33" s="35" t="s">
        <v>56</v>
      </c>
      <c r="D33" s="26">
        <v>2545000</v>
      </c>
      <c r="E33" s="20"/>
      <c r="F33" s="20"/>
      <c r="G33" s="20"/>
    </row>
    <row r="34" spans="1:7" ht="31.5">
      <c r="A34" s="36" t="s">
        <v>65</v>
      </c>
      <c r="B34" s="35" t="s">
        <v>83</v>
      </c>
      <c r="C34" s="35"/>
      <c r="D34" s="37">
        <f>D35</f>
        <v>5000</v>
      </c>
      <c r="E34" s="38"/>
      <c r="F34" s="38"/>
      <c r="G34" s="38"/>
    </row>
    <row r="35" spans="1:7" ht="78.75">
      <c r="A35" s="29" t="s">
        <v>66</v>
      </c>
      <c r="B35" s="35" t="s">
        <v>84</v>
      </c>
      <c r="C35" s="35"/>
      <c r="D35" s="39">
        <f>D36</f>
        <v>5000</v>
      </c>
      <c r="E35" s="38"/>
      <c r="F35" s="38"/>
      <c r="G35" s="38"/>
    </row>
    <row r="36" spans="1:7" ht="15">
      <c r="A36" s="28" t="s">
        <v>77</v>
      </c>
      <c r="B36" s="35" t="s">
        <v>67</v>
      </c>
      <c r="C36" s="35" t="s">
        <v>78</v>
      </c>
      <c r="D36" s="39">
        <f>D37</f>
        <v>5000</v>
      </c>
      <c r="E36" s="38"/>
      <c r="F36" s="38"/>
      <c r="G36" s="38"/>
    </row>
    <row r="37" spans="1:7" ht="22.5">
      <c r="A37" s="29" t="s">
        <v>55</v>
      </c>
      <c r="B37" s="35" t="s">
        <v>67</v>
      </c>
      <c r="C37" s="40" t="s">
        <v>56</v>
      </c>
      <c r="D37" s="39">
        <v>5000</v>
      </c>
      <c r="E37" s="38"/>
      <c r="F37" s="38"/>
      <c r="G37" s="38"/>
    </row>
    <row r="38" spans="1:7" ht="52.5">
      <c r="A38" s="50" t="s">
        <v>38</v>
      </c>
      <c r="B38" s="51"/>
      <c r="C38" s="52"/>
      <c r="D38" s="37">
        <f>D39</f>
        <v>55789.919999999998</v>
      </c>
      <c r="E38" s="38"/>
      <c r="F38" s="38"/>
      <c r="G38" s="38"/>
    </row>
    <row r="39" spans="1:7" ht="23.25">
      <c r="A39" s="5" t="s">
        <v>39</v>
      </c>
      <c r="B39" s="6" t="s">
        <v>40</v>
      </c>
      <c r="C39" s="4"/>
      <c r="D39" s="39">
        <f>D40</f>
        <v>55789.919999999998</v>
      </c>
      <c r="E39" s="38"/>
      <c r="F39" s="38"/>
      <c r="G39" s="38"/>
    </row>
    <row r="40" spans="1:7" ht="23.25">
      <c r="A40" s="5" t="s">
        <v>10</v>
      </c>
      <c r="B40" s="6" t="s">
        <v>40</v>
      </c>
      <c r="C40" s="4" t="s">
        <v>11</v>
      </c>
      <c r="D40" s="39">
        <f>D41</f>
        <v>55789.919999999998</v>
      </c>
      <c r="E40" s="38"/>
      <c r="F40" s="38"/>
      <c r="G40" s="38"/>
    </row>
    <row r="41" spans="1:7" ht="34.5">
      <c r="A41" s="5" t="s">
        <v>28</v>
      </c>
      <c r="B41" s="6" t="s">
        <v>40</v>
      </c>
      <c r="C41" s="4" t="s">
        <v>29</v>
      </c>
      <c r="D41" s="39">
        <v>55789.919999999998</v>
      </c>
      <c r="E41" s="38"/>
      <c r="F41" s="38"/>
      <c r="G41" s="38"/>
    </row>
    <row r="42" spans="1:7" ht="15">
      <c r="A42" s="21" t="s">
        <v>85</v>
      </c>
      <c r="B42" s="41"/>
      <c r="C42" s="41"/>
      <c r="D42" s="33">
        <f>D43</f>
        <v>836735</v>
      </c>
      <c r="E42" s="38"/>
      <c r="F42" s="38"/>
      <c r="G42" s="38"/>
    </row>
    <row r="43" spans="1:7" ht="33.75">
      <c r="A43" s="29" t="s">
        <v>109</v>
      </c>
      <c r="B43" s="22" t="s">
        <v>41</v>
      </c>
      <c r="C43" s="22"/>
      <c r="D43" s="26">
        <f>D44</f>
        <v>836735</v>
      </c>
      <c r="E43" s="38"/>
      <c r="F43" s="38"/>
      <c r="G43" s="38"/>
    </row>
    <row r="44" spans="1:7" ht="45">
      <c r="A44" s="29" t="s">
        <v>42</v>
      </c>
      <c r="B44" s="22" t="s">
        <v>43</v>
      </c>
      <c r="C44" s="22"/>
      <c r="D44" s="26">
        <f>D45+D49+D52+D55+D58</f>
        <v>836735</v>
      </c>
      <c r="E44" s="38"/>
      <c r="F44" s="38"/>
      <c r="G44" s="38"/>
    </row>
    <row r="45" spans="1:7" ht="45">
      <c r="A45" s="7" t="s">
        <v>44</v>
      </c>
      <c r="B45" s="22" t="s">
        <v>86</v>
      </c>
      <c r="C45" s="42"/>
      <c r="D45" s="49">
        <f>D46</f>
        <v>390000</v>
      </c>
      <c r="E45" s="38"/>
      <c r="F45" s="38"/>
      <c r="G45" s="38"/>
    </row>
    <row r="46" spans="1:7" ht="22.5">
      <c r="A46" s="24" t="s">
        <v>10</v>
      </c>
      <c r="B46" s="22" t="s">
        <v>87</v>
      </c>
      <c r="C46" s="25" t="s">
        <v>11</v>
      </c>
      <c r="D46" s="26">
        <f>D47</f>
        <v>390000</v>
      </c>
      <c r="E46" s="38"/>
      <c r="F46" s="38"/>
      <c r="G46" s="38"/>
    </row>
    <row r="47" spans="1:7" ht="33.75">
      <c r="A47" s="24" t="s">
        <v>28</v>
      </c>
      <c r="B47" s="22" t="s">
        <v>87</v>
      </c>
      <c r="C47" s="25" t="s">
        <v>29</v>
      </c>
      <c r="D47" s="26">
        <v>390000</v>
      </c>
      <c r="E47" s="38"/>
      <c r="F47" s="38"/>
      <c r="G47" s="38"/>
    </row>
    <row r="48" spans="1:7" ht="22.5">
      <c r="A48" s="29" t="s">
        <v>88</v>
      </c>
      <c r="B48" s="22" t="s">
        <v>89</v>
      </c>
      <c r="C48" s="22"/>
      <c r="D48" s="26">
        <v>1415307</v>
      </c>
      <c r="E48" s="38"/>
      <c r="F48" s="38"/>
      <c r="G48" s="38"/>
    </row>
    <row r="49" spans="1:7" ht="23.25">
      <c r="A49" s="48" t="s">
        <v>45</v>
      </c>
      <c r="B49" s="22" t="s">
        <v>46</v>
      </c>
      <c r="C49" s="22"/>
      <c r="D49" s="49">
        <f>D50</f>
        <v>40000</v>
      </c>
      <c r="E49" s="38"/>
      <c r="F49" s="38"/>
      <c r="G49" s="38"/>
    </row>
    <row r="50" spans="1:7" ht="22.5">
      <c r="A50" s="24" t="s">
        <v>10</v>
      </c>
      <c r="B50" s="22" t="s">
        <v>46</v>
      </c>
      <c r="C50" s="22" t="s">
        <v>11</v>
      </c>
      <c r="D50" s="26">
        <f>D51</f>
        <v>40000</v>
      </c>
      <c r="E50" s="38"/>
      <c r="F50" s="38"/>
      <c r="G50" s="38"/>
    </row>
    <row r="51" spans="1:7" ht="34.5">
      <c r="A51" s="43" t="s">
        <v>28</v>
      </c>
      <c r="B51" s="22" t="s">
        <v>46</v>
      </c>
      <c r="C51" s="22" t="s">
        <v>29</v>
      </c>
      <c r="D51" s="26">
        <v>40000</v>
      </c>
      <c r="E51" s="38"/>
      <c r="F51" s="38"/>
      <c r="G51" s="38"/>
    </row>
    <row r="52" spans="1:7" ht="45.75">
      <c r="A52" s="48" t="s">
        <v>47</v>
      </c>
      <c r="B52" s="22" t="s">
        <v>48</v>
      </c>
      <c r="C52" s="40"/>
      <c r="D52" s="49">
        <f>D53</f>
        <v>53368</v>
      </c>
      <c r="E52" s="38"/>
      <c r="F52" s="38"/>
      <c r="G52" s="38"/>
    </row>
    <row r="53" spans="1:7" ht="23.25">
      <c r="A53" s="43" t="s">
        <v>10</v>
      </c>
      <c r="B53" s="22" t="s">
        <v>48</v>
      </c>
      <c r="C53" s="40" t="s">
        <v>11</v>
      </c>
      <c r="D53" s="26">
        <f>D54</f>
        <v>53368</v>
      </c>
      <c r="E53" s="38"/>
      <c r="F53" s="38"/>
      <c r="G53" s="38"/>
    </row>
    <row r="54" spans="1:7" ht="34.5">
      <c r="A54" s="43" t="s">
        <v>28</v>
      </c>
      <c r="B54" s="22" t="s">
        <v>48</v>
      </c>
      <c r="C54" s="40" t="s">
        <v>29</v>
      </c>
      <c r="D54" s="26">
        <v>53368</v>
      </c>
      <c r="E54" s="38"/>
      <c r="F54" s="38"/>
      <c r="G54" s="38"/>
    </row>
    <row r="55" spans="1:7" ht="67.5">
      <c r="A55" s="7" t="s">
        <v>49</v>
      </c>
      <c r="B55" s="22" t="s">
        <v>50</v>
      </c>
      <c r="C55" s="40"/>
      <c r="D55" s="49">
        <f>D56</f>
        <v>270000</v>
      </c>
      <c r="E55" s="38"/>
      <c r="F55" s="38"/>
      <c r="G55" s="38"/>
    </row>
    <row r="56" spans="1:7" ht="23.25">
      <c r="A56" s="43" t="s">
        <v>10</v>
      </c>
      <c r="B56" s="22" t="s">
        <v>50</v>
      </c>
      <c r="C56" s="40" t="s">
        <v>11</v>
      </c>
      <c r="D56" s="26">
        <f>D57</f>
        <v>270000</v>
      </c>
      <c r="E56" s="38"/>
      <c r="F56" s="38"/>
      <c r="G56" s="38"/>
    </row>
    <row r="57" spans="1:7" ht="34.5">
      <c r="A57" s="43" t="s">
        <v>28</v>
      </c>
      <c r="B57" s="22" t="s">
        <v>50</v>
      </c>
      <c r="C57" s="40" t="s">
        <v>29</v>
      </c>
      <c r="D57" s="26">
        <v>270000</v>
      </c>
      <c r="E57" s="38"/>
      <c r="F57" s="38"/>
      <c r="G57" s="38"/>
    </row>
    <row r="58" spans="1:7" ht="36">
      <c r="A58" s="2" t="s">
        <v>110</v>
      </c>
      <c r="B58" s="22" t="s">
        <v>111</v>
      </c>
      <c r="C58" s="40"/>
      <c r="D58" s="49">
        <f>D59</f>
        <v>83367</v>
      </c>
      <c r="E58" s="38"/>
      <c r="F58" s="38"/>
      <c r="G58" s="38"/>
    </row>
    <row r="59" spans="1:7" ht="23.25">
      <c r="A59" s="43" t="s">
        <v>10</v>
      </c>
      <c r="B59" s="22" t="s">
        <v>111</v>
      </c>
      <c r="C59" s="40" t="s">
        <v>11</v>
      </c>
      <c r="D59" s="26">
        <f>D60</f>
        <v>83367</v>
      </c>
      <c r="E59" s="38"/>
      <c r="F59" s="38"/>
      <c r="G59" s="38"/>
    </row>
    <row r="60" spans="1:7" ht="34.5">
      <c r="A60" s="43" t="s">
        <v>28</v>
      </c>
      <c r="B60" s="22" t="s">
        <v>111</v>
      </c>
      <c r="C60" s="40" t="s">
        <v>29</v>
      </c>
      <c r="D60" s="26">
        <v>83367</v>
      </c>
      <c r="E60" s="38"/>
      <c r="F60" s="38"/>
      <c r="G60" s="38"/>
    </row>
    <row r="61" spans="1:7" ht="45">
      <c r="A61" s="29" t="s">
        <v>112</v>
      </c>
      <c r="B61" s="22" t="s">
        <v>90</v>
      </c>
      <c r="C61" s="40"/>
      <c r="D61" s="33">
        <f>D62+D63+D70+D73+D76+D79</f>
        <v>3385459</v>
      </c>
      <c r="E61" s="38"/>
      <c r="F61" s="38"/>
      <c r="G61" s="38"/>
    </row>
    <row r="62" spans="1:7" ht="33.75">
      <c r="A62" s="24" t="s">
        <v>9</v>
      </c>
      <c r="B62" s="14" t="s">
        <v>91</v>
      </c>
      <c r="C62" s="22" t="s">
        <v>27</v>
      </c>
      <c r="D62" s="26">
        <v>71400</v>
      </c>
      <c r="E62" s="38"/>
      <c r="F62" s="38"/>
      <c r="G62" s="38"/>
    </row>
    <row r="63" spans="1:7" ht="15">
      <c r="A63" s="24" t="s">
        <v>92</v>
      </c>
      <c r="B63" s="22" t="s">
        <v>8</v>
      </c>
      <c r="C63" s="22" t="s">
        <v>14</v>
      </c>
      <c r="D63" s="30">
        <f>D64+D66+D68</f>
        <v>2472469</v>
      </c>
      <c r="E63" s="20"/>
      <c r="F63" s="20"/>
      <c r="G63" s="20"/>
    </row>
    <row r="64" spans="1:7" ht="67.5">
      <c r="A64" s="24" t="s">
        <v>93</v>
      </c>
      <c r="B64" s="22" t="s">
        <v>8</v>
      </c>
      <c r="C64" s="22" t="s">
        <v>22</v>
      </c>
      <c r="D64" s="26">
        <f>D65</f>
        <v>1694469</v>
      </c>
      <c r="E64" s="38"/>
      <c r="F64" s="38"/>
      <c r="G64" s="38"/>
    </row>
    <row r="65" spans="1:7" ht="33.75">
      <c r="A65" s="24" t="s">
        <v>9</v>
      </c>
      <c r="B65" s="22" t="s">
        <v>8</v>
      </c>
      <c r="C65" s="22" t="s">
        <v>27</v>
      </c>
      <c r="D65" s="26">
        <v>1694469</v>
      </c>
      <c r="E65" s="38"/>
      <c r="F65" s="38"/>
      <c r="G65" s="38"/>
    </row>
    <row r="66" spans="1:7" ht="22.5">
      <c r="A66" s="24" t="s">
        <v>10</v>
      </c>
      <c r="B66" s="22" t="s">
        <v>8</v>
      </c>
      <c r="C66" s="22" t="s">
        <v>11</v>
      </c>
      <c r="D66" s="26">
        <f>D67</f>
        <v>771000</v>
      </c>
      <c r="E66" s="38"/>
      <c r="F66" s="38"/>
      <c r="G66" s="38"/>
    </row>
    <row r="67" spans="1:7" ht="33.75">
      <c r="A67" s="24" t="s">
        <v>28</v>
      </c>
      <c r="B67" s="22" t="s">
        <v>8</v>
      </c>
      <c r="C67" s="22" t="s">
        <v>29</v>
      </c>
      <c r="D67" s="26">
        <v>771000</v>
      </c>
      <c r="E67" s="38"/>
      <c r="F67" s="38"/>
      <c r="G67" s="38"/>
    </row>
    <row r="68" spans="1:7" ht="15">
      <c r="A68" s="24" t="s">
        <v>18</v>
      </c>
      <c r="B68" s="22" t="s">
        <v>8</v>
      </c>
      <c r="C68" s="25" t="s">
        <v>94</v>
      </c>
      <c r="D68" s="26">
        <f>D69</f>
        <v>7000</v>
      </c>
      <c r="E68" s="38"/>
      <c r="F68" s="38"/>
      <c r="G68" s="38"/>
    </row>
    <row r="69" spans="1:7" ht="22.5">
      <c r="A69" s="24" t="s">
        <v>95</v>
      </c>
      <c r="B69" s="22" t="s">
        <v>8</v>
      </c>
      <c r="C69" s="25" t="s">
        <v>12</v>
      </c>
      <c r="D69" s="26">
        <v>7000</v>
      </c>
      <c r="E69" s="38"/>
      <c r="F69" s="38"/>
      <c r="G69" s="38"/>
    </row>
    <row r="70" spans="1:7" ht="33.75">
      <c r="A70" s="29" t="s">
        <v>15</v>
      </c>
      <c r="B70" s="22" t="s">
        <v>16</v>
      </c>
      <c r="C70" s="22"/>
      <c r="D70" s="26">
        <f>D71</f>
        <v>10000</v>
      </c>
      <c r="E70" s="38"/>
      <c r="F70" s="38"/>
      <c r="G70" s="38"/>
    </row>
    <row r="71" spans="1:7" ht="22.5">
      <c r="A71" s="24" t="s">
        <v>10</v>
      </c>
      <c r="B71" s="22" t="s">
        <v>16</v>
      </c>
      <c r="C71" s="25" t="s">
        <v>11</v>
      </c>
      <c r="D71" s="26">
        <f>D72</f>
        <v>10000</v>
      </c>
      <c r="E71" s="38"/>
      <c r="F71" s="38"/>
      <c r="G71" s="38"/>
    </row>
    <row r="72" spans="1:7" ht="33.75">
      <c r="A72" s="24" t="s">
        <v>28</v>
      </c>
      <c r="B72" s="22" t="s">
        <v>16</v>
      </c>
      <c r="C72" s="22" t="s">
        <v>29</v>
      </c>
      <c r="D72" s="26">
        <v>10000</v>
      </c>
      <c r="E72" s="38"/>
      <c r="F72" s="38"/>
      <c r="G72" s="38"/>
    </row>
    <row r="73" spans="1:7" ht="22.5">
      <c r="A73" s="29" t="s">
        <v>96</v>
      </c>
      <c r="B73" s="22" t="s">
        <v>17</v>
      </c>
      <c r="C73" s="22"/>
      <c r="D73" s="30">
        <f>D74</f>
        <v>9000</v>
      </c>
      <c r="E73" s="38"/>
      <c r="F73" s="38"/>
      <c r="G73" s="38"/>
    </row>
    <row r="74" spans="1:7" ht="15">
      <c r="A74" s="29" t="s">
        <v>18</v>
      </c>
      <c r="B74" s="22" t="s">
        <v>17</v>
      </c>
      <c r="C74" s="22" t="s">
        <v>94</v>
      </c>
      <c r="D74" s="30">
        <f>D75</f>
        <v>9000</v>
      </c>
      <c r="E74" s="38"/>
      <c r="F74" s="38"/>
      <c r="G74" s="38"/>
    </row>
    <row r="75" spans="1:7" ht="15">
      <c r="A75" s="29" t="s">
        <v>97</v>
      </c>
      <c r="B75" s="22" t="s">
        <v>98</v>
      </c>
      <c r="C75" s="22" t="s">
        <v>19</v>
      </c>
      <c r="D75" s="30">
        <v>9000</v>
      </c>
      <c r="E75" s="38"/>
      <c r="F75" s="38"/>
      <c r="G75" s="38"/>
    </row>
    <row r="76" spans="1:7" ht="33.75">
      <c r="A76" s="24" t="s">
        <v>99</v>
      </c>
      <c r="B76" s="22" t="s">
        <v>13</v>
      </c>
      <c r="C76" s="25"/>
      <c r="D76" s="26">
        <f>D77</f>
        <v>509971</v>
      </c>
      <c r="E76" s="38"/>
      <c r="F76" s="38"/>
      <c r="G76" s="38"/>
    </row>
    <row r="77" spans="1:7" ht="67.5">
      <c r="A77" s="24" t="s">
        <v>93</v>
      </c>
      <c r="B77" s="22" t="s">
        <v>13</v>
      </c>
      <c r="C77" s="25" t="s">
        <v>22</v>
      </c>
      <c r="D77" s="26">
        <f>D78</f>
        <v>509971</v>
      </c>
      <c r="E77" s="38"/>
      <c r="F77" s="38"/>
      <c r="G77" s="38"/>
    </row>
    <row r="78" spans="1:7" ht="33.75">
      <c r="A78" s="24" t="s">
        <v>9</v>
      </c>
      <c r="B78" s="22" t="s">
        <v>13</v>
      </c>
      <c r="C78" s="25" t="s">
        <v>27</v>
      </c>
      <c r="D78" s="26">
        <v>509971</v>
      </c>
      <c r="E78" s="38"/>
      <c r="F78" s="38"/>
      <c r="G78" s="38"/>
    </row>
    <row r="79" spans="1:7" ht="78.75">
      <c r="A79" s="7" t="s">
        <v>21</v>
      </c>
      <c r="B79" s="25" t="s">
        <v>20</v>
      </c>
      <c r="C79" s="25"/>
      <c r="D79" s="30">
        <f>D80+D82</f>
        <v>312619</v>
      </c>
      <c r="E79" s="20"/>
      <c r="F79" s="20"/>
      <c r="G79" s="20"/>
    </row>
    <row r="80" spans="1:7" ht="22.5">
      <c r="A80" s="24" t="s">
        <v>10</v>
      </c>
      <c r="B80" s="25" t="s">
        <v>20</v>
      </c>
      <c r="C80" s="25" t="s">
        <v>11</v>
      </c>
      <c r="D80" s="30">
        <f>D81</f>
        <v>307619</v>
      </c>
      <c r="E80" s="20"/>
      <c r="F80" s="20"/>
      <c r="G80" s="20"/>
    </row>
    <row r="81" spans="1:7" ht="33.75">
      <c r="A81" s="24" t="s">
        <v>28</v>
      </c>
      <c r="B81" s="25" t="s">
        <v>20</v>
      </c>
      <c r="C81" s="25" t="s">
        <v>29</v>
      </c>
      <c r="D81" s="26">
        <v>307619</v>
      </c>
      <c r="E81" s="38"/>
      <c r="F81" s="38"/>
      <c r="G81" s="38"/>
    </row>
    <row r="82" spans="1:7" ht="15">
      <c r="A82" s="24" t="s">
        <v>18</v>
      </c>
      <c r="B82" s="22" t="s">
        <v>20</v>
      </c>
      <c r="C82" s="25" t="s">
        <v>94</v>
      </c>
      <c r="D82" s="26">
        <f>D83</f>
        <v>5000</v>
      </c>
      <c r="E82" s="38"/>
      <c r="F82" s="38"/>
      <c r="G82" s="38"/>
    </row>
    <row r="83" spans="1:7" ht="22.5">
      <c r="A83" s="24" t="s">
        <v>95</v>
      </c>
      <c r="B83" s="22" t="s">
        <v>20</v>
      </c>
      <c r="C83" s="25" t="s">
        <v>12</v>
      </c>
      <c r="D83" s="26">
        <v>5000</v>
      </c>
      <c r="E83" s="38"/>
      <c r="F83" s="38"/>
      <c r="G83" s="38"/>
    </row>
    <row r="84" spans="1:7" ht="42" hidden="1">
      <c r="A84" s="21" t="s">
        <v>116</v>
      </c>
      <c r="B84" s="14" t="s">
        <v>118</v>
      </c>
      <c r="C84" s="18"/>
      <c r="D84" s="33">
        <f>D85</f>
        <v>0</v>
      </c>
      <c r="E84" s="38"/>
      <c r="F84" s="38"/>
      <c r="G84" s="38"/>
    </row>
    <row r="85" spans="1:7" ht="42" hidden="1">
      <c r="A85" s="21" t="s">
        <v>117</v>
      </c>
      <c r="B85" s="14" t="s">
        <v>118</v>
      </c>
      <c r="C85" s="18"/>
      <c r="D85" s="26">
        <f>D87</f>
        <v>0</v>
      </c>
      <c r="E85" s="38"/>
      <c r="F85" s="38"/>
      <c r="G85" s="38"/>
    </row>
    <row r="86" spans="1:7" ht="22.5" hidden="1">
      <c r="A86" s="24" t="s">
        <v>10</v>
      </c>
      <c r="B86" s="14" t="s">
        <v>118</v>
      </c>
      <c r="C86" s="25" t="s">
        <v>11</v>
      </c>
      <c r="D86" s="26">
        <f>D87</f>
        <v>0</v>
      </c>
      <c r="E86" s="38"/>
      <c r="F86" s="38"/>
      <c r="G86" s="38"/>
    </row>
    <row r="87" spans="1:7" ht="33.75" hidden="1">
      <c r="A87" s="24" t="s">
        <v>28</v>
      </c>
      <c r="B87" s="14" t="s">
        <v>118</v>
      </c>
      <c r="C87" s="25" t="s">
        <v>29</v>
      </c>
      <c r="D87" s="26">
        <v>0</v>
      </c>
      <c r="E87" s="38"/>
      <c r="F87" s="38"/>
      <c r="G87" s="38"/>
    </row>
    <row r="88" spans="1:7" ht="31.5">
      <c r="A88" s="21" t="s">
        <v>23</v>
      </c>
      <c r="B88" s="22" t="s">
        <v>24</v>
      </c>
      <c r="C88" s="22"/>
      <c r="D88" s="33">
        <f>D89</f>
        <v>90053</v>
      </c>
      <c r="E88" s="38"/>
      <c r="F88" s="38"/>
      <c r="G88" s="38"/>
    </row>
    <row r="89" spans="1:7" ht="33.75">
      <c r="A89" s="24" t="s">
        <v>104</v>
      </c>
      <c r="B89" s="22" t="s">
        <v>25</v>
      </c>
      <c r="C89" s="22"/>
      <c r="D89" s="26">
        <f>D90+D92</f>
        <v>90053</v>
      </c>
      <c r="E89" s="38"/>
      <c r="F89" s="38"/>
      <c r="G89" s="38"/>
    </row>
    <row r="90" spans="1:7" ht="67.5">
      <c r="A90" s="29" t="s">
        <v>26</v>
      </c>
      <c r="B90" s="22" t="s">
        <v>25</v>
      </c>
      <c r="C90" s="22" t="s">
        <v>22</v>
      </c>
      <c r="D90" s="26">
        <f>D91</f>
        <v>71122</v>
      </c>
      <c r="E90" s="38"/>
      <c r="F90" s="38"/>
      <c r="G90" s="38"/>
    </row>
    <row r="91" spans="1:7" ht="33.75">
      <c r="A91" s="24" t="s">
        <v>9</v>
      </c>
      <c r="B91" s="22" t="s">
        <v>25</v>
      </c>
      <c r="C91" s="22" t="s">
        <v>27</v>
      </c>
      <c r="D91" s="26">
        <v>71122</v>
      </c>
      <c r="E91" s="38"/>
      <c r="F91" s="38"/>
      <c r="G91" s="38"/>
    </row>
    <row r="92" spans="1:7" ht="22.5">
      <c r="A92" s="24" t="s">
        <v>10</v>
      </c>
      <c r="B92" s="22" t="s">
        <v>25</v>
      </c>
      <c r="C92" s="25" t="s">
        <v>11</v>
      </c>
      <c r="D92" s="26">
        <f>D93</f>
        <v>18931</v>
      </c>
      <c r="E92" s="38"/>
      <c r="F92" s="38"/>
      <c r="G92" s="38"/>
    </row>
    <row r="93" spans="1:7" ht="33.75">
      <c r="A93" s="24" t="s">
        <v>28</v>
      </c>
      <c r="B93" s="22" t="s">
        <v>25</v>
      </c>
      <c r="C93" s="25" t="s">
        <v>29</v>
      </c>
      <c r="D93" s="26">
        <v>18931</v>
      </c>
      <c r="E93" s="38"/>
      <c r="F93" s="38"/>
      <c r="G93" s="38"/>
    </row>
    <row r="94" spans="1:7" ht="15">
      <c r="A94" s="45" t="s">
        <v>105</v>
      </c>
      <c r="B94" s="46"/>
      <c r="C94" s="46"/>
      <c r="D94" s="19">
        <f>D14+D21+D29+D34+D38+D42+D61+D84+D88</f>
        <v>7562073</v>
      </c>
    </row>
  </sheetData>
  <mergeCells count="10">
    <mergeCell ref="A10:A11"/>
    <mergeCell ref="B10:B11"/>
    <mergeCell ref="C10:C11"/>
    <mergeCell ref="D10:D11"/>
    <mergeCell ref="A1:D1"/>
    <mergeCell ref="A2:D2"/>
    <mergeCell ref="A3:D3"/>
    <mergeCell ref="A4:D4"/>
    <mergeCell ref="A5:D5"/>
    <mergeCell ref="A6:D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114"/>
  <sheetViews>
    <sheetView tabSelected="1" zoomScale="140" zoomScaleNormal="140" workbookViewId="0">
      <selection activeCell="D115" sqref="D115"/>
    </sheetView>
  </sheetViews>
  <sheetFormatPr defaultColWidth="28" defaultRowHeight="56.25" customHeight="1"/>
  <cols>
    <col min="1" max="1" width="28" style="8"/>
    <col min="2" max="2" width="11.7109375" style="8" customWidth="1"/>
    <col min="3" max="3" width="6" style="8" customWidth="1"/>
    <col min="4" max="4" width="17.7109375" style="47" customWidth="1"/>
    <col min="5" max="254" width="28" style="8"/>
  </cols>
  <sheetData>
    <row r="1" spans="1:7" ht="22.5" customHeight="1">
      <c r="A1" s="68" t="s">
        <v>0</v>
      </c>
      <c r="B1" s="68"/>
      <c r="C1" s="68"/>
      <c r="D1" s="68"/>
    </row>
    <row r="2" spans="1:7" ht="21" customHeight="1">
      <c r="A2" s="69" t="s">
        <v>122</v>
      </c>
      <c r="B2" s="69"/>
      <c r="C2" s="69"/>
      <c r="D2" s="69"/>
    </row>
    <row r="3" spans="1:7" ht="18" customHeight="1">
      <c r="A3" s="68" t="s">
        <v>1</v>
      </c>
      <c r="B3" s="68"/>
      <c r="C3" s="68"/>
      <c r="D3" s="68"/>
    </row>
    <row r="4" spans="1:7" ht="14.25" customHeight="1">
      <c r="A4" s="68" t="s">
        <v>123</v>
      </c>
      <c r="B4" s="68"/>
      <c r="C4" s="68"/>
      <c r="D4" s="68"/>
    </row>
    <row r="5" spans="1:7" ht="8.25" customHeight="1">
      <c r="A5" s="68"/>
      <c r="B5" s="68"/>
      <c r="C5" s="68"/>
      <c r="D5" s="68"/>
    </row>
    <row r="6" spans="1:7" ht="37.5" customHeight="1">
      <c r="A6" s="70" t="s">
        <v>106</v>
      </c>
      <c r="B6" s="70"/>
      <c r="C6" s="70"/>
      <c r="D6" s="70"/>
    </row>
    <row r="7" spans="1:7" ht="14.25" hidden="1" customHeight="1">
      <c r="A7" s="70"/>
      <c r="B7" s="70"/>
      <c r="C7" s="70"/>
      <c r="D7" s="70"/>
    </row>
    <row r="8" spans="1:7" ht="56.25" hidden="1" customHeight="1">
      <c r="A8" s="70"/>
      <c r="B8" s="70"/>
      <c r="C8" s="70"/>
      <c r="D8" s="70"/>
    </row>
    <row r="9" spans="1:7" ht="11.25" customHeight="1">
      <c r="A9" s="9"/>
      <c r="B9" s="55"/>
      <c r="C9" s="55"/>
      <c r="D9" s="11" t="s">
        <v>68</v>
      </c>
    </row>
    <row r="10" spans="1:7" ht="26.25" customHeight="1">
      <c r="A10" s="65" t="s">
        <v>2</v>
      </c>
      <c r="B10" s="66" t="s">
        <v>3</v>
      </c>
      <c r="C10" s="66" t="s">
        <v>4</v>
      </c>
      <c r="D10" s="67" t="s">
        <v>69</v>
      </c>
      <c r="E10" s="12"/>
      <c r="F10" s="12"/>
      <c r="G10" s="12"/>
    </row>
    <row r="11" spans="1:7" ht="56.25" hidden="1" customHeight="1">
      <c r="A11" s="65"/>
      <c r="B11" s="66"/>
      <c r="C11" s="66"/>
      <c r="D11" s="67"/>
      <c r="E11" s="13"/>
      <c r="F11" s="13"/>
      <c r="G11" s="13"/>
    </row>
    <row r="12" spans="1:7" ht="15.75" customHeight="1">
      <c r="A12" s="14" t="s">
        <v>5</v>
      </c>
      <c r="B12" s="14" t="s">
        <v>6</v>
      </c>
      <c r="C12" s="14" t="s">
        <v>70</v>
      </c>
      <c r="D12" s="15" t="s">
        <v>7</v>
      </c>
      <c r="E12" s="13"/>
      <c r="F12" s="13"/>
      <c r="G12" s="13"/>
    </row>
    <row r="13" spans="1:7" ht="33" customHeight="1">
      <c r="A13" s="16" t="s">
        <v>107</v>
      </c>
      <c r="B13" s="17"/>
      <c r="C13" s="18"/>
      <c r="D13" s="19">
        <f>D114</f>
        <v>9339733</v>
      </c>
      <c r="E13" s="20"/>
      <c r="F13" s="20"/>
      <c r="G13" s="20"/>
    </row>
    <row r="14" spans="1:7" ht="47.25" customHeight="1">
      <c r="A14" s="21" t="s">
        <v>108</v>
      </c>
      <c r="B14" s="53" t="s">
        <v>57</v>
      </c>
      <c r="C14" s="53"/>
      <c r="D14" s="23">
        <f>D15+D18</f>
        <v>194660</v>
      </c>
      <c r="E14" s="20"/>
      <c r="F14" s="20"/>
      <c r="G14" s="20"/>
    </row>
    <row r="15" spans="1:7" ht="32.25" customHeight="1">
      <c r="A15" s="24" t="s">
        <v>71</v>
      </c>
      <c r="B15" s="53" t="s">
        <v>72</v>
      </c>
      <c r="C15" s="25" t="s">
        <v>73</v>
      </c>
      <c r="D15" s="26">
        <f>D16+D17</f>
        <v>122160</v>
      </c>
      <c r="E15" s="20"/>
      <c r="F15" s="20"/>
      <c r="G15" s="20"/>
    </row>
    <row r="16" spans="1:7" ht="24" customHeight="1">
      <c r="A16" s="24" t="s">
        <v>74</v>
      </c>
      <c r="B16" s="53" t="s">
        <v>60</v>
      </c>
      <c r="C16" s="25" t="s">
        <v>61</v>
      </c>
      <c r="D16" s="26">
        <v>30000</v>
      </c>
      <c r="E16" s="20"/>
      <c r="F16" s="20"/>
      <c r="G16" s="20"/>
    </row>
    <row r="17" spans="1:7" ht="22.5" customHeight="1">
      <c r="A17" s="3" t="s">
        <v>58</v>
      </c>
      <c r="B17" s="53" t="s">
        <v>75</v>
      </c>
      <c r="C17" s="25" t="s">
        <v>59</v>
      </c>
      <c r="D17" s="26">
        <v>92160</v>
      </c>
      <c r="E17" s="20"/>
      <c r="F17" s="20"/>
      <c r="G17" s="20"/>
    </row>
    <row r="18" spans="1:7" ht="56.25" customHeight="1">
      <c r="A18" s="27" t="s">
        <v>76</v>
      </c>
      <c r="B18" s="53" t="s">
        <v>62</v>
      </c>
      <c r="C18" s="25"/>
      <c r="D18" s="26">
        <f>D19</f>
        <v>72500</v>
      </c>
      <c r="E18" s="20"/>
      <c r="F18" s="20"/>
      <c r="G18" s="20"/>
    </row>
    <row r="19" spans="1:7" ht="25.5" customHeight="1">
      <c r="A19" s="28" t="s">
        <v>77</v>
      </c>
      <c r="B19" s="53" t="s">
        <v>64</v>
      </c>
      <c r="C19" s="25" t="s">
        <v>78</v>
      </c>
      <c r="D19" s="26">
        <f>D20</f>
        <v>72500</v>
      </c>
      <c r="E19" s="20"/>
      <c r="F19" s="20"/>
      <c r="G19" s="20"/>
    </row>
    <row r="20" spans="1:7" ht="23.25" customHeight="1">
      <c r="A20" s="28" t="s">
        <v>63</v>
      </c>
      <c r="B20" s="53" t="s">
        <v>64</v>
      </c>
      <c r="C20" s="25" t="s">
        <v>56</v>
      </c>
      <c r="D20" s="26">
        <v>72500</v>
      </c>
      <c r="E20" s="20"/>
      <c r="F20" s="20"/>
      <c r="G20" s="20"/>
    </row>
    <row r="21" spans="1:7" ht="23.25" customHeight="1">
      <c r="A21" s="56" t="s">
        <v>126</v>
      </c>
      <c r="B21" s="58" t="s">
        <v>128</v>
      </c>
      <c r="C21" s="59"/>
      <c r="D21" s="60">
        <f>D22</f>
        <v>60000</v>
      </c>
      <c r="E21" s="20"/>
      <c r="F21" s="20"/>
      <c r="G21" s="20"/>
    </row>
    <row r="22" spans="1:7" ht="35.25" customHeight="1">
      <c r="A22" s="57" t="s">
        <v>127</v>
      </c>
      <c r="B22" s="58" t="s">
        <v>128</v>
      </c>
      <c r="C22" s="59" t="s">
        <v>14</v>
      </c>
      <c r="D22" s="26">
        <f>D23</f>
        <v>60000</v>
      </c>
      <c r="E22" s="20"/>
      <c r="F22" s="20"/>
      <c r="G22" s="20"/>
    </row>
    <row r="23" spans="1:7" ht="23.25" customHeight="1">
      <c r="A23" s="43" t="s">
        <v>10</v>
      </c>
      <c r="B23" s="58" t="s">
        <v>128</v>
      </c>
      <c r="C23" s="59" t="s">
        <v>11</v>
      </c>
      <c r="D23" s="26">
        <f>D24</f>
        <v>60000</v>
      </c>
      <c r="E23" s="20"/>
      <c r="F23" s="20"/>
      <c r="G23" s="20"/>
    </row>
    <row r="24" spans="1:7" ht="23.25" customHeight="1">
      <c r="A24" s="43" t="s">
        <v>28</v>
      </c>
      <c r="B24" s="58" t="s">
        <v>128</v>
      </c>
      <c r="C24" s="59" t="s">
        <v>29</v>
      </c>
      <c r="D24" s="26">
        <v>60000</v>
      </c>
      <c r="E24" s="20"/>
      <c r="F24" s="20"/>
      <c r="G24" s="20"/>
    </row>
    <row r="25" spans="1:7" ht="56.25" customHeight="1">
      <c r="A25" s="21" t="s">
        <v>30</v>
      </c>
      <c r="B25" s="53" t="s">
        <v>31</v>
      </c>
      <c r="C25" s="53"/>
      <c r="D25" s="19">
        <f>D26</f>
        <v>409376.07999999996</v>
      </c>
      <c r="E25" s="20"/>
      <c r="F25" s="20"/>
      <c r="G25" s="20"/>
    </row>
    <row r="26" spans="1:7" ht="37.5" customHeight="1">
      <c r="A26" s="29" t="s">
        <v>32</v>
      </c>
      <c r="B26" s="53" t="s">
        <v>33</v>
      </c>
      <c r="C26" s="53"/>
      <c r="D26" s="30">
        <f>D27+D30</f>
        <v>409376.07999999996</v>
      </c>
      <c r="E26" s="20"/>
      <c r="F26" s="20"/>
      <c r="G26" s="20"/>
    </row>
    <row r="27" spans="1:7" ht="29.25" customHeight="1">
      <c r="A27" s="29" t="s">
        <v>34</v>
      </c>
      <c r="B27" s="53" t="s">
        <v>35</v>
      </c>
      <c r="C27" s="53"/>
      <c r="D27" s="30">
        <f>D28</f>
        <v>160000</v>
      </c>
      <c r="E27" s="20"/>
      <c r="F27" s="20"/>
      <c r="G27" s="20"/>
    </row>
    <row r="28" spans="1:7" ht="30" customHeight="1">
      <c r="A28" s="29" t="s">
        <v>10</v>
      </c>
      <c r="B28" s="53" t="s">
        <v>79</v>
      </c>
      <c r="C28" s="53" t="s">
        <v>11</v>
      </c>
      <c r="D28" s="30">
        <f>D29</f>
        <v>160000</v>
      </c>
      <c r="E28" s="20"/>
      <c r="F28" s="20"/>
      <c r="G28" s="20"/>
    </row>
    <row r="29" spans="1:7" ht="39.75" customHeight="1">
      <c r="A29" s="24" t="s">
        <v>28</v>
      </c>
      <c r="B29" s="53" t="s">
        <v>79</v>
      </c>
      <c r="C29" s="25" t="s">
        <v>29</v>
      </c>
      <c r="D29" s="30">
        <v>160000</v>
      </c>
      <c r="E29" s="20"/>
      <c r="F29" s="20"/>
      <c r="G29" s="20"/>
    </row>
    <row r="30" spans="1:7" ht="36" customHeight="1">
      <c r="A30" s="1" t="s">
        <v>36</v>
      </c>
      <c r="B30" s="53" t="s">
        <v>37</v>
      </c>
      <c r="C30" s="25"/>
      <c r="D30" s="26">
        <f>D31</f>
        <v>249376.08</v>
      </c>
      <c r="E30" s="20"/>
      <c r="F30" s="20"/>
      <c r="G30" s="20"/>
    </row>
    <row r="31" spans="1:7" ht="27.75" customHeight="1">
      <c r="A31" s="29" t="s">
        <v>10</v>
      </c>
      <c r="B31" s="53" t="s">
        <v>37</v>
      </c>
      <c r="C31" s="53" t="s">
        <v>11</v>
      </c>
      <c r="D31" s="26">
        <f>D32</f>
        <v>249376.08</v>
      </c>
      <c r="E31" s="20"/>
      <c r="F31" s="20"/>
      <c r="G31" s="20"/>
    </row>
    <row r="32" spans="1:7" ht="37.5" customHeight="1">
      <c r="A32" s="24" t="s">
        <v>28</v>
      </c>
      <c r="B32" s="53" t="s">
        <v>37</v>
      </c>
      <c r="C32" s="25" t="s">
        <v>29</v>
      </c>
      <c r="D32" s="26">
        <v>249376.08</v>
      </c>
      <c r="E32" s="20"/>
      <c r="F32" s="20"/>
      <c r="G32" s="20"/>
    </row>
    <row r="33" spans="1:7" ht="35.25" customHeight="1">
      <c r="A33" s="31" t="s">
        <v>51</v>
      </c>
      <c r="B33" s="32" t="s">
        <v>80</v>
      </c>
      <c r="C33" s="25"/>
      <c r="D33" s="33">
        <f>D34</f>
        <v>2992000</v>
      </c>
      <c r="E33" s="20"/>
      <c r="F33" s="20"/>
      <c r="G33" s="20"/>
    </row>
    <row r="34" spans="1:7" ht="39.75" customHeight="1">
      <c r="A34" s="34" t="s">
        <v>52</v>
      </c>
      <c r="B34" s="32" t="s">
        <v>53</v>
      </c>
      <c r="C34" s="25"/>
      <c r="D34" s="26">
        <f>D35</f>
        <v>2992000</v>
      </c>
      <c r="E34" s="20"/>
      <c r="F34" s="20"/>
      <c r="G34" s="20"/>
    </row>
    <row r="35" spans="1:7" ht="47.25" customHeight="1">
      <c r="A35" s="29" t="s">
        <v>54</v>
      </c>
      <c r="B35" s="25" t="s">
        <v>53</v>
      </c>
      <c r="C35" s="25"/>
      <c r="D35" s="26">
        <f>D36</f>
        <v>2992000</v>
      </c>
      <c r="E35" s="20"/>
      <c r="F35" s="20"/>
      <c r="G35" s="20"/>
    </row>
    <row r="36" spans="1:7" ht="22.5" customHeight="1">
      <c r="A36" s="28" t="s">
        <v>77</v>
      </c>
      <c r="B36" s="25" t="s">
        <v>81</v>
      </c>
      <c r="C36" s="25" t="s">
        <v>78</v>
      </c>
      <c r="D36" s="26">
        <f>D37</f>
        <v>2992000</v>
      </c>
      <c r="E36" s="20"/>
      <c r="F36" s="20"/>
      <c r="G36" s="20"/>
    </row>
    <row r="37" spans="1:7" ht="27.75" customHeight="1">
      <c r="A37" s="29" t="s">
        <v>55</v>
      </c>
      <c r="B37" s="25" t="s">
        <v>82</v>
      </c>
      <c r="C37" s="35" t="s">
        <v>56</v>
      </c>
      <c r="D37" s="26">
        <v>2992000</v>
      </c>
      <c r="E37" s="20"/>
      <c r="F37" s="20"/>
      <c r="G37" s="20"/>
    </row>
    <row r="38" spans="1:7" ht="44.25" customHeight="1">
      <c r="A38" s="36" t="s">
        <v>65</v>
      </c>
      <c r="B38" s="35" t="s">
        <v>83</v>
      </c>
      <c r="C38" s="35"/>
      <c r="D38" s="37">
        <f>D39</f>
        <v>5000</v>
      </c>
      <c r="E38" s="38"/>
      <c r="F38" s="38"/>
      <c r="G38" s="38"/>
    </row>
    <row r="39" spans="1:7" ht="56.25" customHeight="1">
      <c r="A39" s="29" t="s">
        <v>66</v>
      </c>
      <c r="B39" s="35" t="s">
        <v>84</v>
      </c>
      <c r="C39" s="35"/>
      <c r="D39" s="39">
        <f>D40</f>
        <v>5000</v>
      </c>
      <c r="E39" s="38"/>
      <c r="F39" s="38"/>
      <c r="G39" s="38"/>
    </row>
    <row r="40" spans="1:7" ht="18" customHeight="1">
      <c r="A40" s="28" t="s">
        <v>77</v>
      </c>
      <c r="B40" s="35" t="s">
        <v>67</v>
      </c>
      <c r="C40" s="35" t="s">
        <v>78</v>
      </c>
      <c r="D40" s="39">
        <f>D41</f>
        <v>5000</v>
      </c>
      <c r="E40" s="38"/>
      <c r="F40" s="38"/>
      <c r="G40" s="38"/>
    </row>
    <row r="41" spans="1:7" ht="21" customHeight="1">
      <c r="A41" s="29" t="s">
        <v>55</v>
      </c>
      <c r="B41" s="35" t="s">
        <v>67</v>
      </c>
      <c r="C41" s="54" t="s">
        <v>56</v>
      </c>
      <c r="D41" s="39">
        <v>5000</v>
      </c>
      <c r="E41" s="38"/>
      <c r="F41" s="38"/>
      <c r="G41" s="38"/>
    </row>
    <row r="42" spans="1:7" ht="36.75" customHeight="1">
      <c r="A42" s="29" t="s">
        <v>129</v>
      </c>
      <c r="B42" s="53" t="s">
        <v>133</v>
      </c>
      <c r="C42" s="54"/>
      <c r="D42" s="64">
        <f>D43+D46+D49+D53</f>
        <v>1272600</v>
      </c>
      <c r="E42" s="38"/>
      <c r="F42" s="38"/>
      <c r="G42" s="38"/>
    </row>
    <row r="43" spans="1:7" ht="49.5" customHeight="1">
      <c r="A43" s="56" t="s">
        <v>130</v>
      </c>
      <c r="B43" s="61" t="s">
        <v>134</v>
      </c>
      <c r="C43" s="54" t="s">
        <v>14</v>
      </c>
      <c r="D43" s="64">
        <f>D44</f>
        <v>493000</v>
      </c>
      <c r="E43" s="38"/>
      <c r="F43" s="38"/>
      <c r="G43" s="38"/>
    </row>
    <row r="44" spans="1:7" ht="21" customHeight="1">
      <c r="A44" s="57" t="s">
        <v>131</v>
      </c>
      <c r="B44" s="61" t="s">
        <v>134</v>
      </c>
      <c r="C44" s="54" t="s">
        <v>11</v>
      </c>
      <c r="D44" s="39">
        <f>D45</f>
        <v>493000</v>
      </c>
      <c r="E44" s="38"/>
      <c r="F44" s="38"/>
      <c r="G44" s="38"/>
    </row>
    <row r="45" spans="1:7" ht="21" customHeight="1">
      <c r="A45" s="43" t="s">
        <v>132</v>
      </c>
      <c r="B45" s="53" t="s">
        <v>134</v>
      </c>
      <c r="C45" s="54" t="s">
        <v>29</v>
      </c>
      <c r="D45" s="39">
        <v>493000</v>
      </c>
      <c r="E45" s="38"/>
      <c r="F45" s="38"/>
      <c r="G45" s="38"/>
    </row>
    <row r="46" spans="1:7" ht="21" customHeight="1">
      <c r="A46" s="43" t="s">
        <v>135</v>
      </c>
      <c r="B46" s="53" t="s">
        <v>136</v>
      </c>
      <c r="C46" s="62" t="s">
        <v>14</v>
      </c>
      <c r="D46" s="64">
        <f>D47</f>
        <v>100000</v>
      </c>
      <c r="E46" s="38"/>
      <c r="F46" s="38"/>
      <c r="G46" s="38"/>
    </row>
    <row r="47" spans="1:7" ht="21" customHeight="1">
      <c r="A47" s="43" t="s">
        <v>10</v>
      </c>
      <c r="B47" s="53" t="s">
        <v>136</v>
      </c>
      <c r="C47" s="62" t="s">
        <v>11</v>
      </c>
      <c r="D47" s="39">
        <f>D48</f>
        <v>100000</v>
      </c>
      <c r="E47" s="38"/>
      <c r="F47" s="38"/>
      <c r="G47" s="38"/>
    </row>
    <row r="48" spans="1:7" ht="21" customHeight="1">
      <c r="A48" s="43" t="s">
        <v>28</v>
      </c>
      <c r="B48" s="53" t="s">
        <v>136</v>
      </c>
      <c r="C48" s="62" t="s">
        <v>29</v>
      </c>
      <c r="D48" s="39">
        <v>100000</v>
      </c>
      <c r="E48" s="38"/>
      <c r="F48" s="38"/>
      <c r="G48" s="38"/>
    </row>
    <row r="49" spans="1:7" ht="31.5" customHeight="1">
      <c r="A49" s="43" t="s">
        <v>137</v>
      </c>
      <c r="B49" s="53" t="s">
        <v>139</v>
      </c>
      <c r="C49" s="62"/>
      <c r="D49" s="39">
        <f>D50</f>
        <v>619600</v>
      </c>
      <c r="E49" s="38"/>
      <c r="F49" s="38"/>
      <c r="G49" s="38"/>
    </row>
    <row r="50" spans="1:7" ht="31.5" customHeight="1">
      <c r="A50" s="43" t="s">
        <v>138</v>
      </c>
      <c r="B50" s="53" t="s">
        <v>139</v>
      </c>
      <c r="C50" s="62" t="s">
        <v>14</v>
      </c>
      <c r="D50" s="64">
        <f>D51</f>
        <v>619600</v>
      </c>
      <c r="E50" s="38"/>
      <c r="F50" s="38"/>
      <c r="G50" s="38"/>
    </row>
    <row r="51" spans="1:7" ht="21" customHeight="1">
      <c r="A51" s="43" t="s">
        <v>10</v>
      </c>
      <c r="B51" s="53" t="s">
        <v>139</v>
      </c>
      <c r="C51" s="62" t="s">
        <v>11</v>
      </c>
      <c r="D51" s="39">
        <f>D52</f>
        <v>619600</v>
      </c>
      <c r="E51" s="38"/>
      <c r="F51" s="38"/>
      <c r="G51" s="38"/>
    </row>
    <row r="52" spans="1:7" ht="21" customHeight="1">
      <c r="A52" s="43" t="s">
        <v>28</v>
      </c>
      <c r="B52" s="53" t="s">
        <v>139</v>
      </c>
      <c r="C52" s="62" t="s">
        <v>29</v>
      </c>
      <c r="D52" s="39">
        <v>619600</v>
      </c>
      <c r="E52" s="38"/>
      <c r="F52" s="38"/>
      <c r="G52" s="38"/>
    </row>
    <row r="53" spans="1:7" ht="39" customHeight="1">
      <c r="A53" s="63" t="s">
        <v>140</v>
      </c>
      <c r="B53" s="61" t="s">
        <v>141</v>
      </c>
      <c r="C53" s="54"/>
      <c r="D53" s="64">
        <f>D54</f>
        <v>60000</v>
      </c>
      <c r="E53" s="38"/>
      <c r="F53" s="38"/>
      <c r="G53" s="38"/>
    </row>
    <row r="54" spans="1:7" ht="21" customHeight="1">
      <c r="A54" s="43" t="s">
        <v>10</v>
      </c>
      <c r="B54" s="61" t="s">
        <v>141</v>
      </c>
      <c r="C54" s="62" t="s">
        <v>11</v>
      </c>
      <c r="D54" s="39">
        <f>D55</f>
        <v>60000</v>
      </c>
      <c r="E54" s="38"/>
      <c r="F54" s="38"/>
      <c r="G54" s="38"/>
    </row>
    <row r="55" spans="1:7" ht="21" customHeight="1">
      <c r="A55" s="43" t="s">
        <v>28</v>
      </c>
      <c r="B55" s="61" t="s">
        <v>141</v>
      </c>
      <c r="C55" s="62" t="s">
        <v>29</v>
      </c>
      <c r="D55" s="39">
        <v>60000</v>
      </c>
      <c r="E55" s="38"/>
      <c r="F55" s="38"/>
      <c r="G55" s="38"/>
    </row>
    <row r="56" spans="1:7" ht="56.25" customHeight="1">
      <c r="A56" s="50" t="s">
        <v>38</v>
      </c>
      <c r="B56" s="51"/>
      <c r="C56" s="52" t="s">
        <v>14</v>
      </c>
      <c r="D56" s="37">
        <f>D57</f>
        <v>55789.919999999998</v>
      </c>
      <c r="E56" s="38"/>
      <c r="F56" s="38"/>
      <c r="G56" s="38"/>
    </row>
    <row r="57" spans="1:7" ht="27.75" customHeight="1">
      <c r="A57" s="5" t="s">
        <v>39</v>
      </c>
      <c r="B57" s="6" t="s">
        <v>40</v>
      </c>
      <c r="C57" s="4"/>
      <c r="D57" s="39">
        <f>D58</f>
        <v>55789.919999999998</v>
      </c>
      <c r="E57" s="38"/>
      <c r="F57" s="38"/>
      <c r="G57" s="38"/>
    </row>
    <row r="58" spans="1:7" ht="28.5" customHeight="1">
      <c r="A58" s="5" t="s">
        <v>10</v>
      </c>
      <c r="B58" s="6" t="s">
        <v>40</v>
      </c>
      <c r="C58" s="4" t="s">
        <v>11</v>
      </c>
      <c r="D58" s="39">
        <f>D59</f>
        <v>55789.919999999998</v>
      </c>
      <c r="E58" s="38"/>
      <c r="F58" s="38"/>
      <c r="G58" s="38"/>
    </row>
    <row r="59" spans="1:7" ht="38.25" customHeight="1">
      <c r="A59" s="5" t="s">
        <v>28</v>
      </c>
      <c r="B59" s="6" t="s">
        <v>40</v>
      </c>
      <c r="C59" s="4" t="s">
        <v>29</v>
      </c>
      <c r="D59" s="39">
        <v>55789.919999999998</v>
      </c>
      <c r="E59" s="38"/>
      <c r="F59" s="38"/>
      <c r="G59" s="38"/>
    </row>
    <row r="60" spans="1:7" ht="24" customHeight="1">
      <c r="A60" s="21" t="s">
        <v>85</v>
      </c>
      <c r="B60" s="41"/>
      <c r="C60" s="41"/>
      <c r="D60" s="33">
        <f>D61</f>
        <v>834000</v>
      </c>
      <c r="E60" s="38"/>
      <c r="F60" s="38"/>
      <c r="G60" s="38"/>
    </row>
    <row r="61" spans="1:7" ht="35.25" customHeight="1">
      <c r="A61" s="29" t="s">
        <v>109</v>
      </c>
      <c r="B61" s="53" t="s">
        <v>41</v>
      </c>
      <c r="C61" s="53"/>
      <c r="D61" s="26">
        <f>D62</f>
        <v>834000</v>
      </c>
      <c r="E61" s="38"/>
      <c r="F61" s="38"/>
      <c r="G61" s="38"/>
    </row>
    <row r="62" spans="1:7" ht="56.25" customHeight="1">
      <c r="A62" s="29" t="s">
        <v>42</v>
      </c>
      <c r="B62" s="53" t="s">
        <v>43</v>
      </c>
      <c r="C62" s="53"/>
      <c r="D62" s="26">
        <f>D63+D66</f>
        <v>834000</v>
      </c>
      <c r="E62" s="38"/>
      <c r="F62" s="38"/>
      <c r="G62" s="38"/>
    </row>
    <row r="63" spans="1:7" ht="54.75" customHeight="1">
      <c r="A63" s="7" t="s">
        <v>44</v>
      </c>
      <c r="B63" s="53" t="s">
        <v>86</v>
      </c>
      <c r="C63" s="42"/>
      <c r="D63" s="49">
        <f>D64</f>
        <v>440000</v>
      </c>
      <c r="E63" s="38"/>
      <c r="F63" s="38"/>
      <c r="G63" s="38"/>
    </row>
    <row r="64" spans="1:7" ht="27.75" customHeight="1">
      <c r="A64" s="24" t="s">
        <v>10</v>
      </c>
      <c r="B64" s="53" t="s">
        <v>87</v>
      </c>
      <c r="C64" s="25" t="s">
        <v>11</v>
      </c>
      <c r="D64" s="26">
        <f>D65</f>
        <v>440000</v>
      </c>
      <c r="E64" s="38"/>
      <c r="F64" s="38"/>
      <c r="G64" s="38"/>
    </row>
    <row r="65" spans="1:7" ht="33.75" customHeight="1">
      <c r="A65" s="24" t="s">
        <v>28</v>
      </c>
      <c r="B65" s="53" t="s">
        <v>87</v>
      </c>
      <c r="C65" s="25" t="s">
        <v>29</v>
      </c>
      <c r="D65" s="26">
        <v>440000</v>
      </c>
      <c r="E65" s="38"/>
      <c r="F65" s="38"/>
      <c r="G65" s="38"/>
    </row>
    <row r="66" spans="1:7" ht="29.25" customHeight="1">
      <c r="A66" s="29" t="s">
        <v>88</v>
      </c>
      <c r="B66" s="53" t="s">
        <v>89</v>
      </c>
      <c r="C66" s="53"/>
      <c r="D66" s="26">
        <f>D67+D70+D73+D76+D79</f>
        <v>394000</v>
      </c>
      <c r="E66" s="38"/>
      <c r="F66" s="38"/>
      <c r="G66" s="38"/>
    </row>
    <row r="67" spans="1:7" ht="24.75" customHeight="1">
      <c r="A67" s="48" t="s">
        <v>45</v>
      </c>
      <c r="B67" s="53" t="s">
        <v>46</v>
      </c>
      <c r="C67" s="53"/>
      <c r="D67" s="49">
        <f>D68</f>
        <v>40000</v>
      </c>
      <c r="E67" s="38"/>
      <c r="F67" s="38"/>
      <c r="G67" s="38"/>
    </row>
    <row r="68" spans="1:7" ht="24" customHeight="1">
      <c r="A68" s="24" t="s">
        <v>10</v>
      </c>
      <c r="B68" s="53" t="s">
        <v>46</v>
      </c>
      <c r="C68" s="53" t="s">
        <v>11</v>
      </c>
      <c r="D68" s="26">
        <f>D69</f>
        <v>40000</v>
      </c>
      <c r="E68" s="38"/>
      <c r="F68" s="38"/>
      <c r="G68" s="38"/>
    </row>
    <row r="69" spans="1:7" ht="33.75" customHeight="1">
      <c r="A69" s="43" t="s">
        <v>28</v>
      </c>
      <c r="B69" s="53" t="s">
        <v>46</v>
      </c>
      <c r="C69" s="53" t="s">
        <v>29</v>
      </c>
      <c r="D69" s="26">
        <v>40000</v>
      </c>
      <c r="E69" s="38"/>
      <c r="F69" s="38"/>
      <c r="G69" s="38"/>
    </row>
    <row r="70" spans="1:7" ht="47.25" customHeight="1">
      <c r="A70" s="48" t="s">
        <v>47</v>
      </c>
      <c r="B70" s="53" t="s">
        <v>48</v>
      </c>
      <c r="C70" s="54"/>
      <c r="D70" s="49">
        <f>D71</f>
        <v>50000</v>
      </c>
      <c r="E70" s="38"/>
      <c r="F70" s="38"/>
      <c r="G70" s="38"/>
    </row>
    <row r="71" spans="1:7" ht="25.5" customHeight="1">
      <c r="A71" s="43" t="s">
        <v>10</v>
      </c>
      <c r="B71" s="53" t="s">
        <v>48</v>
      </c>
      <c r="C71" s="54" t="s">
        <v>11</v>
      </c>
      <c r="D71" s="26">
        <f>D72</f>
        <v>50000</v>
      </c>
      <c r="E71" s="38"/>
      <c r="F71" s="38"/>
      <c r="G71" s="38"/>
    </row>
    <row r="72" spans="1:7" ht="33.75" customHeight="1">
      <c r="A72" s="43" t="s">
        <v>28</v>
      </c>
      <c r="B72" s="53" t="s">
        <v>48</v>
      </c>
      <c r="C72" s="54" t="s">
        <v>29</v>
      </c>
      <c r="D72" s="26">
        <v>50000</v>
      </c>
      <c r="E72" s="38"/>
      <c r="F72" s="38"/>
      <c r="G72" s="38"/>
    </row>
    <row r="73" spans="1:7" ht="65.25" customHeight="1">
      <c r="A73" s="7" t="s">
        <v>49</v>
      </c>
      <c r="B73" s="53" t="s">
        <v>50</v>
      </c>
      <c r="C73" s="54"/>
      <c r="D73" s="49">
        <f>D74</f>
        <v>100432.7</v>
      </c>
      <c r="E73" s="38"/>
      <c r="F73" s="38"/>
      <c r="G73" s="38"/>
    </row>
    <row r="74" spans="1:7" ht="33.75" customHeight="1">
      <c r="A74" s="43" t="s">
        <v>10</v>
      </c>
      <c r="B74" s="53" t="s">
        <v>50</v>
      </c>
      <c r="C74" s="54" t="s">
        <v>11</v>
      </c>
      <c r="D74" s="26">
        <f>D75</f>
        <v>100432.7</v>
      </c>
      <c r="E74" s="38"/>
      <c r="F74" s="38"/>
      <c r="G74" s="38"/>
    </row>
    <row r="75" spans="1:7" ht="33.75" customHeight="1">
      <c r="A75" s="43" t="s">
        <v>28</v>
      </c>
      <c r="B75" s="53" t="s">
        <v>50</v>
      </c>
      <c r="C75" s="54" t="s">
        <v>29</v>
      </c>
      <c r="D75" s="26">
        <v>100432.7</v>
      </c>
      <c r="E75" s="38"/>
      <c r="F75" s="38"/>
      <c r="G75" s="38"/>
    </row>
    <row r="76" spans="1:7" ht="39" customHeight="1">
      <c r="A76" s="2" t="s">
        <v>110</v>
      </c>
      <c r="B76" s="53" t="s">
        <v>111</v>
      </c>
      <c r="C76" s="54"/>
      <c r="D76" s="49">
        <f>D77</f>
        <v>80000</v>
      </c>
      <c r="E76" s="38"/>
      <c r="F76" s="38"/>
      <c r="G76" s="38"/>
    </row>
    <row r="77" spans="1:7" ht="33.75" customHeight="1">
      <c r="A77" s="43" t="s">
        <v>10</v>
      </c>
      <c r="B77" s="53" t="s">
        <v>111</v>
      </c>
      <c r="C77" s="54" t="s">
        <v>11</v>
      </c>
      <c r="D77" s="26">
        <f>D78</f>
        <v>80000</v>
      </c>
      <c r="E77" s="38"/>
      <c r="F77" s="38"/>
      <c r="G77" s="38"/>
    </row>
    <row r="78" spans="1:7" ht="33.75" customHeight="1">
      <c r="A78" s="43" t="s">
        <v>28</v>
      </c>
      <c r="B78" s="53" t="s">
        <v>111</v>
      </c>
      <c r="C78" s="54" t="s">
        <v>29</v>
      </c>
      <c r="D78" s="26">
        <v>80000</v>
      </c>
      <c r="E78" s="38"/>
      <c r="F78" s="38"/>
      <c r="G78" s="38"/>
    </row>
    <row r="79" spans="1:7" ht="48.75" customHeight="1">
      <c r="A79" s="2" t="s">
        <v>124</v>
      </c>
      <c r="B79" s="53" t="s">
        <v>125</v>
      </c>
      <c r="C79" s="54"/>
      <c r="D79" s="49">
        <f>D80</f>
        <v>123567.3</v>
      </c>
      <c r="E79" s="38"/>
      <c r="F79" s="38"/>
      <c r="G79" s="38"/>
    </row>
    <row r="80" spans="1:7" ht="33.75" customHeight="1">
      <c r="A80" s="43" t="s">
        <v>10</v>
      </c>
      <c r="B80" s="53" t="s">
        <v>125</v>
      </c>
      <c r="C80" s="54" t="s">
        <v>11</v>
      </c>
      <c r="D80" s="26">
        <f>D81</f>
        <v>123567.3</v>
      </c>
      <c r="E80" s="38"/>
      <c r="F80" s="38"/>
      <c r="G80" s="38"/>
    </row>
    <row r="81" spans="1:7" ht="33.75" customHeight="1">
      <c r="A81" s="43" t="s">
        <v>28</v>
      </c>
      <c r="B81" s="53" t="s">
        <v>125</v>
      </c>
      <c r="C81" s="54" t="s">
        <v>29</v>
      </c>
      <c r="D81" s="26">
        <v>123567.3</v>
      </c>
      <c r="E81" s="38"/>
      <c r="F81" s="38"/>
      <c r="G81" s="38"/>
    </row>
    <row r="82" spans="1:7" ht="56.25" customHeight="1">
      <c r="A82" s="29" t="s">
        <v>112</v>
      </c>
      <c r="B82" s="53" t="s">
        <v>90</v>
      </c>
      <c r="C82" s="54"/>
      <c r="D82" s="33">
        <f>D83+D84+D91+D94+D97+D100</f>
        <v>3327840</v>
      </c>
      <c r="E82" s="38"/>
      <c r="F82" s="38"/>
      <c r="G82" s="38"/>
    </row>
    <row r="83" spans="1:7" ht="39.75" customHeight="1">
      <c r="A83" s="24" t="s">
        <v>9</v>
      </c>
      <c r="B83" s="14" t="s">
        <v>91</v>
      </c>
      <c r="C83" s="53" t="s">
        <v>27</v>
      </c>
      <c r="D83" s="26">
        <v>71400</v>
      </c>
      <c r="E83" s="38"/>
      <c r="F83" s="38"/>
      <c r="G83" s="38"/>
    </row>
    <row r="84" spans="1:7" ht="24" customHeight="1">
      <c r="A84" s="24" t="s">
        <v>92</v>
      </c>
      <c r="B84" s="53" t="s">
        <v>8</v>
      </c>
      <c r="C84" s="53" t="s">
        <v>14</v>
      </c>
      <c r="D84" s="30">
        <f>D85+D87+D89</f>
        <v>2472469</v>
      </c>
      <c r="E84" s="20"/>
      <c r="F84" s="20"/>
      <c r="G84" s="20"/>
    </row>
    <row r="85" spans="1:7" ht="56.25" customHeight="1">
      <c r="A85" s="24" t="s">
        <v>93</v>
      </c>
      <c r="B85" s="53" t="s">
        <v>8</v>
      </c>
      <c r="C85" s="53" t="s">
        <v>22</v>
      </c>
      <c r="D85" s="26">
        <f>D86</f>
        <v>1694469</v>
      </c>
      <c r="E85" s="38"/>
      <c r="F85" s="38"/>
      <c r="G85" s="38"/>
    </row>
    <row r="86" spans="1:7" ht="33.75">
      <c r="A86" s="24" t="s">
        <v>9</v>
      </c>
      <c r="B86" s="53" t="s">
        <v>8</v>
      </c>
      <c r="C86" s="53" t="s">
        <v>27</v>
      </c>
      <c r="D86" s="26">
        <v>1694469</v>
      </c>
      <c r="E86" s="38"/>
      <c r="F86" s="38"/>
      <c r="G86" s="38"/>
    </row>
    <row r="87" spans="1:7" ht="29.25" customHeight="1">
      <c r="A87" s="24" t="s">
        <v>10</v>
      </c>
      <c r="B87" s="53" t="s">
        <v>8</v>
      </c>
      <c r="C87" s="53" t="s">
        <v>11</v>
      </c>
      <c r="D87" s="26">
        <f>D88</f>
        <v>771000</v>
      </c>
      <c r="E87" s="38"/>
      <c r="F87" s="38"/>
      <c r="G87" s="38"/>
    </row>
    <row r="88" spans="1:7" ht="38.25" customHeight="1">
      <c r="A88" s="24" t="s">
        <v>28</v>
      </c>
      <c r="B88" s="53" t="s">
        <v>8</v>
      </c>
      <c r="C88" s="53" t="s">
        <v>29</v>
      </c>
      <c r="D88" s="26">
        <v>771000</v>
      </c>
      <c r="E88" s="38"/>
      <c r="F88" s="38"/>
      <c r="G88" s="38"/>
    </row>
    <row r="89" spans="1:7" ht="27" customHeight="1">
      <c r="A89" s="24" t="s">
        <v>18</v>
      </c>
      <c r="B89" s="53" t="s">
        <v>8</v>
      </c>
      <c r="C89" s="25" t="s">
        <v>94</v>
      </c>
      <c r="D89" s="26">
        <f>D90</f>
        <v>7000</v>
      </c>
      <c r="E89" s="38"/>
      <c r="F89" s="38"/>
      <c r="G89" s="38"/>
    </row>
    <row r="90" spans="1:7" ht="24" customHeight="1">
      <c r="A90" s="24" t="s">
        <v>95</v>
      </c>
      <c r="B90" s="53" t="s">
        <v>8</v>
      </c>
      <c r="C90" s="25" t="s">
        <v>12</v>
      </c>
      <c r="D90" s="26">
        <v>7000</v>
      </c>
      <c r="E90" s="38"/>
      <c r="F90" s="38"/>
      <c r="G90" s="38"/>
    </row>
    <row r="91" spans="1:7" ht="37.5" customHeight="1">
      <c r="A91" s="29" t="s">
        <v>15</v>
      </c>
      <c r="B91" s="53" t="s">
        <v>16</v>
      </c>
      <c r="C91" s="53"/>
      <c r="D91" s="26">
        <f>D92</f>
        <v>10000</v>
      </c>
      <c r="E91" s="38"/>
      <c r="F91" s="38"/>
      <c r="G91" s="38"/>
    </row>
    <row r="92" spans="1:7" ht="27" customHeight="1">
      <c r="A92" s="24" t="s">
        <v>10</v>
      </c>
      <c r="B92" s="53" t="s">
        <v>16</v>
      </c>
      <c r="C92" s="25" t="s">
        <v>11</v>
      </c>
      <c r="D92" s="26">
        <f>D93</f>
        <v>10000</v>
      </c>
      <c r="E92" s="38"/>
      <c r="F92" s="38"/>
      <c r="G92" s="38"/>
    </row>
    <row r="93" spans="1:7" ht="32.25" customHeight="1">
      <c r="A93" s="24" t="s">
        <v>28</v>
      </c>
      <c r="B93" s="53" t="s">
        <v>16</v>
      </c>
      <c r="C93" s="53" t="s">
        <v>29</v>
      </c>
      <c r="D93" s="26">
        <v>10000</v>
      </c>
      <c r="E93" s="38"/>
      <c r="F93" s="38"/>
      <c r="G93" s="38"/>
    </row>
    <row r="94" spans="1:7" ht="27" customHeight="1">
      <c r="A94" s="29" t="s">
        <v>96</v>
      </c>
      <c r="B94" s="53" t="s">
        <v>17</v>
      </c>
      <c r="C94" s="53"/>
      <c r="D94" s="30">
        <f>D95</f>
        <v>9000</v>
      </c>
      <c r="E94" s="38"/>
      <c r="F94" s="38"/>
      <c r="G94" s="38"/>
    </row>
    <row r="95" spans="1:7" ht="21" customHeight="1">
      <c r="A95" s="29" t="s">
        <v>18</v>
      </c>
      <c r="B95" s="53" t="s">
        <v>17</v>
      </c>
      <c r="C95" s="53" t="s">
        <v>94</v>
      </c>
      <c r="D95" s="30">
        <f>D96</f>
        <v>9000</v>
      </c>
      <c r="E95" s="38"/>
      <c r="F95" s="38"/>
      <c r="G95" s="38"/>
    </row>
    <row r="96" spans="1:7" ht="21" customHeight="1">
      <c r="A96" s="29" t="s">
        <v>97</v>
      </c>
      <c r="B96" s="53" t="s">
        <v>98</v>
      </c>
      <c r="C96" s="53" t="s">
        <v>19</v>
      </c>
      <c r="D96" s="30">
        <v>9000</v>
      </c>
      <c r="E96" s="38"/>
      <c r="F96" s="38"/>
      <c r="G96" s="38"/>
    </row>
    <row r="97" spans="1:7" ht="46.5" customHeight="1">
      <c r="A97" s="24" t="s">
        <v>99</v>
      </c>
      <c r="B97" s="53" t="s">
        <v>13</v>
      </c>
      <c r="C97" s="25"/>
      <c r="D97" s="26">
        <f>D98</f>
        <v>509971</v>
      </c>
      <c r="E97" s="38"/>
      <c r="F97" s="38"/>
      <c r="G97" s="38"/>
    </row>
    <row r="98" spans="1:7" ht="56.25" customHeight="1">
      <c r="A98" s="24" t="s">
        <v>93</v>
      </c>
      <c r="B98" s="53" t="s">
        <v>13</v>
      </c>
      <c r="C98" s="25" t="s">
        <v>22</v>
      </c>
      <c r="D98" s="26">
        <f>D99</f>
        <v>509971</v>
      </c>
      <c r="E98" s="38"/>
      <c r="F98" s="38"/>
      <c r="G98" s="38"/>
    </row>
    <row r="99" spans="1:7" ht="38.25" customHeight="1">
      <c r="A99" s="24" t="s">
        <v>9</v>
      </c>
      <c r="B99" s="53" t="s">
        <v>13</v>
      </c>
      <c r="C99" s="25" t="s">
        <v>27</v>
      </c>
      <c r="D99" s="26">
        <v>509971</v>
      </c>
      <c r="E99" s="38"/>
      <c r="F99" s="38"/>
      <c r="G99" s="38"/>
    </row>
    <row r="100" spans="1:7" ht="76.5" customHeight="1">
      <c r="A100" s="7" t="s">
        <v>21</v>
      </c>
      <c r="B100" s="25" t="s">
        <v>20</v>
      </c>
      <c r="C100" s="25"/>
      <c r="D100" s="30">
        <f>D101+D103</f>
        <v>255000</v>
      </c>
      <c r="E100" s="20"/>
      <c r="F100" s="20"/>
      <c r="G100" s="20"/>
    </row>
    <row r="101" spans="1:7" ht="25.5" customHeight="1">
      <c r="A101" s="24" t="s">
        <v>10</v>
      </c>
      <c r="B101" s="25" t="s">
        <v>20</v>
      </c>
      <c r="C101" s="25" t="s">
        <v>11</v>
      </c>
      <c r="D101" s="30">
        <f>D102</f>
        <v>250000</v>
      </c>
      <c r="E101" s="20"/>
      <c r="F101" s="20"/>
      <c r="G101" s="20"/>
    </row>
    <row r="102" spans="1:7" ht="35.25" customHeight="1">
      <c r="A102" s="24" t="s">
        <v>28</v>
      </c>
      <c r="B102" s="25" t="s">
        <v>20</v>
      </c>
      <c r="C102" s="25" t="s">
        <v>29</v>
      </c>
      <c r="D102" s="26">
        <v>250000</v>
      </c>
      <c r="E102" s="38"/>
      <c r="F102" s="38"/>
      <c r="G102" s="38"/>
    </row>
    <row r="103" spans="1:7" ht="21.75" customHeight="1">
      <c r="A103" s="24" t="s">
        <v>18</v>
      </c>
      <c r="B103" s="53" t="s">
        <v>20</v>
      </c>
      <c r="C103" s="25" t="s">
        <v>94</v>
      </c>
      <c r="D103" s="26">
        <f>D104</f>
        <v>5000</v>
      </c>
      <c r="E103" s="38"/>
      <c r="F103" s="38"/>
      <c r="G103" s="38"/>
    </row>
    <row r="104" spans="1:7" ht="23.25" customHeight="1">
      <c r="A104" s="24" t="s">
        <v>95</v>
      </c>
      <c r="B104" s="53" t="s">
        <v>20</v>
      </c>
      <c r="C104" s="25" t="s">
        <v>12</v>
      </c>
      <c r="D104" s="26">
        <v>5000</v>
      </c>
      <c r="E104" s="38"/>
      <c r="F104" s="38"/>
      <c r="G104" s="38"/>
    </row>
    <row r="105" spans="1:7" ht="26.25" customHeight="1">
      <c r="A105" s="21" t="s">
        <v>100</v>
      </c>
      <c r="B105" s="14" t="s">
        <v>101</v>
      </c>
      <c r="C105" s="18"/>
      <c r="D105" s="33">
        <f>D106</f>
        <v>100619</v>
      </c>
      <c r="E105" s="38"/>
      <c r="F105" s="38"/>
      <c r="G105" s="38"/>
    </row>
    <row r="106" spans="1:7" ht="40.5" customHeight="1">
      <c r="A106" s="29" t="s">
        <v>102</v>
      </c>
      <c r="B106" s="14" t="s">
        <v>101</v>
      </c>
      <c r="C106" s="18"/>
      <c r="D106" s="26">
        <f>D107</f>
        <v>100619</v>
      </c>
      <c r="E106" s="38"/>
      <c r="F106" s="38"/>
      <c r="G106" s="38"/>
    </row>
    <row r="107" spans="1:7" ht="22.5" customHeight="1">
      <c r="A107" s="24" t="s">
        <v>103</v>
      </c>
      <c r="B107" s="14" t="s">
        <v>101</v>
      </c>
      <c r="C107" s="44" t="s">
        <v>94</v>
      </c>
      <c r="D107" s="26">
        <v>100619</v>
      </c>
      <c r="E107" s="38"/>
      <c r="F107" s="38"/>
      <c r="G107" s="38"/>
    </row>
    <row r="108" spans="1:7" ht="36.75" customHeight="1">
      <c r="A108" s="21" t="s">
        <v>23</v>
      </c>
      <c r="B108" s="53" t="s">
        <v>24</v>
      </c>
      <c r="C108" s="53"/>
      <c r="D108" s="33">
        <f>D109</f>
        <v>87848</v>
      </c>
      <c r="E108" s="38"/>
      <c r="F108" s="38"/>
      <c r="G108" s="38"/>
    </row>
    <row r="109" spans="1:7" ht="38.25" customHeight="1">
      <c r="A109" s="24" t="s">
        <v>104</v>
      </c>
      <c r="B109" s="53" t="s">
        <v>25</v>
      </c>
      <c r="C109" s="53"/>
      <c r="D109" s="26">
        <f>D110+D112</f>
        <v>87848</v>
      </c>
      <c r="E109" s="38"/>
      <c r="F109" s="38"/>
      <c r="G109" s="38"/>
    </row>
    <row r="110" spans="1:7" ht="56.25" customHeight="1">
      <c r="A110" s="29" t="s">
        <v>26</v>
      </c>
      <c r="B110" s="53" t="s">
        <v>25</v>
      </c>
      <c r="C110" s="53" t="s">
        <v>22</v>
      </c>
      <c r="D110" s="26">
        <f>D111</f>
        <v>71122</v>
      </c>
      <c r="E110" s="38"/>
      <c r="F110" s="38"/>
      <c r="G110" s="38"/>
    </row>
    <row r="111" spans="1:7" ht="40.5" customHeight="1">
      <c r="A111" s="24" t="s">
        <v>9</v>
      </c>
      <c r="B111" s="53" t="s">
        <v>25</v>
      </c>
      <c r="C111" s="53" t="s">
        <v>27</v>
      </c>
      <c r="D111" s="26">
        <v>71122</v>
      </c>
      <c r="E111" s="38"/>
      <c r="F111" s="38"/>
      <c r="G111" s="38"/>
    </row>
    <row r="112" spans="1:7" ht="40.5" customHeight="1">
      <c r="A112" s="24" t="s">
        <v>10</v>
      </c>
      <c r="B112" s="53" t="s">
        <v>25</v>
      </c>
      <c r="C112" s="25" t="s">
        <v>11</v>
      </c>
      <c r="D112" s="26">
        <f>D113</f>
        <v>16726</v>
      </c>
      <c r="E112" s="38"/>
      <c r="F112" s="38"/>
      <c r="G112" s="38"/>
    </row>
    <row r="113" spans="1:7" ht="40.5" customHeight="1">
      <c r="A113" s="24" t="s">
        <v>28</v>
      </c>
      <c r="B113" s="53" t="s">
        <v>25</v>
      </c>
      <c r="C113" s="25" t="s">
        <v>29</v>
      </c>
      <c r="D113" s="26">
        <v>16726</v>
      </c>
      <c r="E113" s="38"/>
      <c r="F113" s="38"/>
      <c r="G113" s="38"/>
    </row>
    <row r="114" spans="1:7" ht="18" customHeight="1">
      <c r="A114" s="45" t="s">
        <v>105</v>
      </c>
      <c r="B114" s="46"/>
      <c r="C114" s="46"/>
      <c r="D114" s="19">
        <f>D14+DE21+D25+D33+D38+D42+D53+D56+D60+D82+D105+D109</f>
        <v>9339733</v>
      </c>
    </row>
  </sheetData>
  <mergeCells count="10">
    <mergeCell ref="A10:A11"/>
    <mergeCell ref="B10:B11"/>
    <mergeCell ref="C10:C11"/>
    <mergeCell ref="D10:D11"/>
    <mergeCell ref="A1:D1"/>
    <mergeCell ref="A2:D2"/>
    <mergeCell ref="A3:D3"/>
    <mergeCell ref="A4:D4"/>
    <mergeCell ref="A5:D5"/>
    <mergeCell ref="A6:D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9-2021</vt:lpstr>
      <vt:lpstr>12-2022</vt:lpstr>
      <vt:lpstr>№62020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2019-12-28T18:39:53Z</dcterms:modified>
</cp:coreProperties>
</file>