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 activeTab="1"/>
  </bookViews>
  <sheets>
    <sheet name="Приложение 3" sheetId="3" r:id="rId1"/>
    <sheet name="Приложение 4" sheetId="4" r:id="rId2"/>
    <sheet name="Приложение 5" sheetId="5" r:id="rId3"/>
    <sheet name="Приложение 6" sheetId="6" r:id="rId4"/>
    <sheet name="Приложение 7" sheetId="7" r:id="rId5"/>
    <sheet name="Приложение 8" sheetId="8" r:id="rId6"/>
  </sheets>
  <definedNames>
    <definedName name="_xlnm._FilterDatabase" localSheetId="2" hidden="1">'Приложение 5'!$A$11:$I$157</definedName>
    <definedName name="_xlnm.Print_Area" localSheetId="0">'Приложение 3'!$A$1:$I$155</definedName>
    <definedName name="_xlnm.Print_Area" localSheetId="1">'Приложение 4'!$A$1:$H$171</definedName>
    <definedName name="_xlnm.Print_Area" localSheetId="2">'Приложение 5'!$A$1:$I$155</definedName>
    <definedName name="_xlnm.Print_Area" localSheetId="3">'Приложение 6'!$A$1:$I$40</definedName>
    <definedName name="_xlnm.Print_Area" localSheetId="4">'Приложение 7'!$A$1:$I$7</definedName>
    <definedName name="_xlnm.Print_Area" localSheetId="5">'Приложение 8'!$A$1:$C$33</definedName>
  </definedNames>
  <calcPr calcId="124519"/>
</workbook>
</file>

<file path=xl/calcChain.xml><?xml version="1.0" encoding="utf-8"?>
<calcChain xmlns="http://schemas.openxmlformats.org/spreadsheetml/2006/main">
  <c r="G169" i="4"/>
  <c r="G164"/>
  <c r="G144"/>
  <c r="G139"/>
  <c r="G134"/>
  <c r="G73"/>
  <c r="G62"/>
  <c r="G51"/>
  <c r="G15"/>
  <c r="I33" i="6"/>
  <c r="H33"/>
  <c r="G33"/>
  <c r="G25" s="1"/>
  <c r="G24" s="1"/>
  <c r="H8"/>
  <c r="I30"/>
  <c r="H30"/>
  <c r="G30"/>
  <c r="I26"/>
  <c r="H26"/>
  <c r="G26"/>
  <c r="I29"/>
  <c r="I40"/>
  <c r="H39"/>
  <c r="G39"/>
  <c r="I39" s="1"/>
  <c r="I38"/>
  <c r="I37"/>
  <c r="I36"/>
  <c r="I35"/>
  <c r="I32"/>
  <c r="I31"/>
  <c r="I28"/>
  <c r="H25"/>
  <c r="H24" s="1"/>
  <c r="H22"/>
  <c r="I21"/>
  <c r="I20"/>
  <c r="H19"/>
  <c r="G19"/>
  <c r="I18"/>
  <c r="I17"/>
  <c r="H16"/>
  <c r="I16" s="1"/>
  <c r="G16"/>
  <c r="I15"/>
  <c r="G14"/>
  <c r="I13"/>
  <c r="I12"/>
  <c r="I11"/>
  <c r="H10"/>
  <c r="I10" s="1"/>
  <c r="G10"/>
  <c r="G9"/>
  <c r="I141" i="5"/>
  <c r="H141"/>
  <c r="G141"/>
  <c r="I142"/>
  <c r="H142"/>
  <c r="G142"/>
  <c r="I143"/>
  <c r="I157"/>
  <c r="I156"/>
  <c r="I155"/>
  <c r="I154"/>
  <c r="I153"/>
  <c r="I152"/>
  <c r="I151"/>
  <c r="I150"/>
  <c r="I149"/>
  <c r="I148"/>
  <c r="I147"/>
  <c r="I146"/>
  <c r="I145"/>
  <c r="I144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H76"/>
  <c r="G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H169" i="4"/>
  <c r="I173"/>
  <c r="I172"/>
  <c r="I171"/>
  <c r="I170"/>
  <c r="H164"/>
  <c r="H51"/>
  <c r="H62"/>
  <c r="H73"/>
  <c r="H144"/>
  <c r="I155"/>
  <c r="I154"/>
  <c r="I153"/>
  <c r="I152"/>
  <c r="H139"/>
  <c r="H134"/>
  <c r="H15"/>
  <c r="I143"/>
  <c r="I142"/>
  <c r="I141"/>
  <c r="I140"/>
  <c r="I168"/>
  <c r="I167"/>
  <c r="I166"/>
  <c r="I165"/>
  <c r="I163"/>
  <c r="I162"/>
  <c r="I161"/>
  <c r="I160"/>
  <c r="I159"/>
  <c r="I158"/>
  <c r="I157"/>
  <c r="I156"/>
  <c r="I151"/>
  <c r="I150"/>
  <c r="I149"/>
  <c r="I148"/>
  <c r="I147"/>
  <c r="I146"/>
  <c r="I145"/>
  <c r="I138"/>
  <c r="I137"/>
  <c r="I136"/>
  <c r="I135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H81"/>
  <c r="I81" s="1"/>
  <c r="G81"/>
  <c r="I80"/>
  <c r="I79"/>
  <c r="I78"/>
  <c r="I77"/>
  <c r="I76"/>
  <c r="I75"/>
  <c r="I74"/>
  <c r="I72"/>
  <c r="I71"/>
  <c r="I70"/>
  <c r="I69"/>
  <c r="I68"/>
  <c r="I67"/>
  <c r="I66"/>
  <c r="I65"/>
  <c r="I64"/>
  <c r="I63"/>
  <c r="I61"/>
  <c r="I60"/>
  <c r="I59"/>
  <c r="I58"/>
  <c r="I57"/>
  <c r="I56"/>
  <c r="I55"/>
  <c r="I54"/>
  <c r="I53"/>
  <c r="I52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4"/>
  <c r="I13"/>
  <c r="H76" i="3"/>
  <c r="I76" s="1"/>
  <c r="G7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G8" i="6" l="1"/>
  <c r="I25"/>
  <c r="I24"/>
  <c r="H14"/>
  <c r="I19"/>
  <c r="I76" i="5"/>
  <c r="I14" i="6" l="1"/>
  <c r="H9"/>
  <c r="I9" l="1"/>
  <c r="I8"/>
</calcChain>
</file>

<file path=xl/sharedStrings.xml><?xml version="1.0" encoding="utf-8"?>
<sst xmlns="http://schemas.openxmlformats.org/spreadsheetml/2006/main" count="2359" uniqueCount="266">
  <si>
    <t>(рублей)</t>
  </si>
  <si>
    <t>Наименование</t>
  </si>
  <si>
    <t>Ведомство</t>
  </si>
  <si>
    <t>Подраздел</t>
  </si>
  <si>
    <t>Целевая статья</t>
  </si>
  <si>
    <t>Вид расхода</t>
  </si>
  <si>
    <t>ДОП.класс</t>
  </si>
  <si>
    <t>Муниципальное образования сельского поселения "Деревня Заболотье"</t>
  </si>
  <si>
    <t>001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</si>
  <si>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</si>
  <si>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</si>
  <si>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</si>
  <si>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>51 0 01 00300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</si>
  <si>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</si>
  <si>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</si>
  <si>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</si>
  <si>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</si>
  <si>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</si>
  <si>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</si>
  <si>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</si>
  <si>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>51 0 01 00400</t>
  </si>
  <si>
    <t xml:space="preserve">        Фонд оплаты труда государственных (муниципальных) органов</t>
  </si>
  <si>
    <t>121</t>
  </si>
  <si>
    <t xml:space="preserve">        Иные выплаты персоналу государственных (муниципальных) органов, за исключением фонда оплаты труда</t>
  </si>
  <si>
    <t>122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</si>
  <si>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</si>
  <si>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</si>
  <si>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Закупка товаров, работ, услуг в сфере информационно-коммуникационных технологий</t>
  </si>
  <si>
    <t>242</t>
  </si>
  <si>
    <t xml:space="preserve">        Прочая закупка товаров, работ и услуг</t>
  </si>
  <si>
    <t>244</t>
  </si>
  <si>
    <t>0123</t>
  </si>
  <si>
    <t>0131</t>
  </si>
  <si>
    <t xml:space="preserve">        Уплата иных платежей</t>
  </si>
  <si>
    <t>853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</si>
  <si>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</si>
  <si>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</si>
  <si>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</si>
  <si>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</si>
  <si>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</si>
  <si>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</si>
  <si>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</si>
  <si>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</si>
  <si>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</si>
  <si>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</si>
  <si>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</si>
  <si>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</si>
  <si>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</si>
  <si>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</si>
  <si>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на территориях, где отсутствуют военные комиссариаты</t>
  </si>
  <si>
    <t>99 9 00 51180</t>
  </si>
  <si>
    <t>19-365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</si>
  <si>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</si>
  <si>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</si>
  <si>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</si>
  <si>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</si>
  <si>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</si>
  <si>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</si>
  <si>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  Страхование расходов по ликвидации последствий ЧС</t>
  </si>
  <si>
    <t>10 0 01 00300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</si>
  <si>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</si>
  <si>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</si>
  <si>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</si>
  <si>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</si>
  <si>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</si>
  <si>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</si>
  <si>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</si>
  <si>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Коммунальное хозяйство</t>
  </si>
  <si>
    <t>0502</t>
  </si>
  <si>
    <t xml:space="preserve">      Cтроительство, капитальный ремонт, содержание водопроводных сетей</t>
  </si>
  <si>
    <t>05 1 02 01000</t>
  </si>
  <si>
    <t xml:space="preserve">      Разработка ПСД, строительство, капитальный ремонт, содержание канализационных сетей</t>
  </si>
  <si>
    <t>05 1 03 01000</t>
  </si>
  <si>
    <t xml:space="preserve">      Проведение мероприятий по нормативному содержанию независимых источников водоснабжения в поселениях</t>
  </si>
  <si>
    <t>05 1 06 01000</t>
  </si>
  <si>
    <t xml:space="preserve">      Предоставление субсидии в целях возмещения затрат по оказанию коммунальных услуг</t>
  </si>
  <si>
    <t>30 0 02 01060</t>
  </si>
  <si>
    <t xml:space="preserve">      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</si>
  <si>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</si>
  <si>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 xml:space="preserve">      Услуги водоснабжения и водоотведения</t>
  </si>
  <si>
    <t>48 0 01 00300</t>
  </si>
  <si>
    <t xml:space="preserve">    Благоустройство</t>
  </si>
  <si>
    <t>0503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</si>
  <si>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</si>
  <si>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</si>
  <si>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</si>
  <si>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</si>
  <si>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в чистоте территории сельского поселения</t>
  </si>
  <si>
    <t>48 0 01 00210</t>
  </si>
  <si>
    <t xml:space="preserve">      Благоустройство сквера Победы д.Войлово</t>
  </si>
  <si>
    <t>48 0 01 00420</t>
  </si>
  <si>
    <t xml:space="preserve">      Обустройство летней эстрады д.Войлово</t>
  </si>
  <si>
    <t>48 0 01 00430</t>
  </si>
  <si>
    <t xml:space="preserve">      Ликвидация стихийных свалок</t>
  </si>
  <si>
    <t>48 0 01 00500</t>
  </si>
  <si>
    <t xml:space="preserve">      Содержание дорог в нормативном состоянии</t>
  </si>
  <si>
    <t>48 0 01 00600</t>
  </si>
  <si>
    <t xml:space="preserve">      Обустройство тротуаров, пешеходных дорожек</t>
  </si>
  <si>
    <t>48 0 01 00700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</si>
  <si>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</si>
  <si>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51 0 13 00240</t>
  </si>
  <si>
    <t>002400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</si>
  <si>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детской площадки в д.Войлово)</t>
  </si>
  <si>
    <t>51 0 21 01000</t>
  </si>
  <si>
    <t>0231</t>
  </si>
  <si>
    <t>2331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</si>
  <si>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</si>
  <si>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</si>
  <si>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</si>
  <si>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</si>
  <si>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</si>
  <si>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>1003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</si>
  <si>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</si>
  <si>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</si>
  <si>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</si>
  <si>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>360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</si>
  <si>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</si>
  <si>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</si>
  <si>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</si>
  <si>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>312</t>
  </si>
  <si>
    <t xml:space="preserve">    Прочие межбюджетные трансферты общего характера</t>
  </si>
  <si>
    <t>1403</t>
  </si>
  <si>
    <t xml:space="preserve">      Содействие развитию социально-экономического потенциала</t>
  </si>
  <si>
    <t>51 0 01 00600</t>
  </si>
  <si>
    <t xml:space="preserve">        Иные межбюджетные трансферты</t>
  </si>
  <si>
    <t>540</t>
  </si>
  <si>
    <t xml:space="preserve">      Социальная поддержка работников культуры, проживающих и работающих в сельской местности</t>
  </si>
  <si>
    <t>03 1 02 01500</t>
  </si>
  <si>
    <t xml:space="preserve">    Физическая культура</t>
  </si>
  <si>
    <t>1101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</si>
  <si>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</si>
  <si>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</si>
  <si>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</si>
  <si>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</si>
  <si>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</si>
  <si>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11 0 03 02500</t>
  </si>
  <si>
    <t>к проекту решения Сельской Думы</t>
  </si>
  <si>
    <t>Жилищно-коммунальное хозяйство</t>
  </si>
  <si>
    <t>0500</t>
  </si>
  <si>
    <t>"Об исполнении бюджета за 2019 год</t>
  </si>
  <si>
    <t>Приложение №3</t>
  </si>
  <si>
    <t>ИСПОЛНЕНИЕ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сельского поселения "Деревня Заболотье" за 2019 год по ведомственной структуре расходов</t>
  </si>
  <si>
    <t>от "___" _________2020 г. №___</t>
  </si>
  <si>
    <t>Роспись и изменениями</t>
  </si>
  <si>
    <t>Исполнено</t>
  </si>
  <si>
    <t>% исполнения</t>
  </si>
  <si>
    <t xml:space="preserve">  Учреждение: Администрация (исполнительно-распорядительный орган) сельского поселения "Деревня Заболотье"</t>
  </si>
  <si>
    <t>000</t>
  </si>
  <si>
    <t>Приложение №4</t>
  </si>
  <si>
    <t>ИСПОЛНЕНИЕ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сельского поселения "Деревня Заболотье" за 2019 год</t>
  </si>
  <si>
    <t xml:space="preserve"> по разделам и подразделам класификации расходов бюджета</t>
  </si>
  <si>
    <t>ОБЩЕГОСУДАРСТВЕННЫЕ ВОПРОСЫ</t>
  </si>
  <si>
    <t>НАЦИОНАЛЬНАЯ ОБОРОНА</t>
  </si>
  <si>
    <t>НАЦИОНАЛЬНАЯ БЕЗОПАСНОСТЬ И ПРАВОХРАНИТЕЛЬНАЯ ДЕЯТЕЛЬНОСТЬ</t>
  </si>
  <si>
    <t>0300</t>
  </si>
  <si>
    <t>0200</t>
  </si>
  <si>
    <t>НАЦИОНАЛЬНАЯ ЭКОНОМИКА</t>
  </si>
  <si>
    <t>ЖИЛИЩНО-КОММУНАЛЬНОЕ ХОЗЯЙСТВО</t>
  </si>
  <si>
    <t>ОБРАЗОВАНИЕ</t>
  </si>
  <si>
    <t>КУЛЬТУРА</t>
  </si>
  <si>
    <t>0800</t>
  </si>
  <si>
    <t>СОЦИАЛЬНАЯ ПОЛИТИКА</t>
  </si>
  <si>
    <t>ФИЗИЧЕСКАЯ КУЛЬТУРА</t>
  </si>
  <si>
    <t>МЕЖБЮДЖЕТНЫЕ ТРАНСФЕРТЫ ОБЩЕГО ХАРАКТЕРА БЮДЖЕТАМ БЮДЖЕТНОЙ СИСТЕМЫ РОССИЙСКОЙ ФЕДЕРАЦИИ</t>
  </si>
  <si>
    <t>Приложение №5</t>
  </si>
  <si>
    <t>Исполнение по межбюджетным трансфертам, передаваемых бюджету муниципального района из бюджета поселения на осуществление части полномочий по решению вопросов местного значения на 2019 год.</t>
  </si>
  <si>
    <t>МЕЖБЮДЖЕТНЫЕ ТРАСФЕРТЫ - ВСЕГО</t>
  </si>
  <si>
    <t xml:space="preserve">        Иные межбюджетные трансферты, в том числе</t>
  </si>
  <si>
    <t>Утвержденные всего на 2019 год</t>
  </si>
  <si>
    <t>Исполнено на 01.01.2020 г.</t>
  </si>
  <si>
    <t>Приложение №6</t>
  </si>
  <si>
    <t>Наименование показателей  бюджетной классификации</t>
  </si>
  <si>
    <t>Адм.</t>
  </si>
  <si>
    <t>Вид</t>
  </si>
  <si>
    <t>Подвид</t>
  </si>
  <si>
    <t>КОСГУ</t>
  </si>
  <si>
    <t>НАЛОГОВЫЕ и НЕНАЛОГОВЫЕ ПЛАТЕЖИ</t>
  </si>
  <si>
    <t>0000</t>
  </si>
  <si>
    <t xml:space="preserve">  НАЛОГИ НА ПРИБЫЛЬ, ДОХОДЫ</t>
  </si>
  <si>
    <t xml:space="preserve">  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</si>
  <si>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</si>
  <si>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</si>
  <si>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</si>
  <si>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Налоги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</si>
  <si>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</si>
  <si>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</si>
  <si>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</si>
  <si>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</si>
  <si>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поселений, за исключением земельных участков муниципальных, бюджетных и автономных учреждений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</si>
  <si>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имущетсва муниципаольных бюджетных и автономных учреждений)</t>
  </si>
  <si>
    <t xml:space="preserve">  ШТРАФЫ, САНКЦИИ,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</si>
  <si>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</si>
  <si>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</si>
  <si>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</si>
  <si>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поселений на выравнивание бюджетной обеспеченности</t>
  </si>
  <si>
    <t>0315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</si>
  <si>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</si>
  <si>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0201</t>
  </si>
  <si>
    <t xml:space="preserve"> Субсидии бюджетам бюджетной системы Российской Федерации (межбюджетные субсидии)</t>
  </si>
  <si>
    <t>0258</t>
  </si>
  <si>
    <t>Прочие межбюджетные трансферты, передаваемые  бюджетам поселений из бюджета МР на исполнение полномочий по коммунальному хозяйству ( в рамках МП «Обеспечение доступным и камфортабельным жильем и коммунальными услугами населения  Людиновского района)</t>
  </si>
  <si>
    <t>0401</t>
  </si>
  <si>
    <t>Прочие межбюджетные трансферты, передаваемые  бюджетам поселений из бюджета МР на исполнение полномочий по коммунальному хозяйству ( в рамках МП «Повышение эффективности использования топливно– энергетических ресурсов в Людиновском районе)</t>
  </si>
  <si>
    <t>0402</t>
  </si>
  <si>
    <t>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</si>
  <si>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0404</t>
  </si>
  <si>
    <t>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 инициативах</t>
  </si>
  <si>
    <t>0406</t>
  </si>
  <si>
    <t xml:space="preserve">  ПРОЧИЕ БЕЗВОЗМЕЗДНЫЕ ПОСТУПЛЕНИЯ</t>
  </si>
  <si>
    <t xml:space="preserve">  Прочие безвозмездные поступления в бюджеты сельских поселений</t>
  </si>
  <si>
    <t>9000</t>
  </si>
  <si>
    <t>Утверждено на 2019 год</t>
  </si>
  <si>
    <t>Исполнено на 01.01.2020 год</t>
  </si>
  <si>
    <t>МЕЖБЮДЖЕТНЫЕ ТРАНСФЕРТЫ -ВСЕГО:</t>
  </si>
  <si>
    <t>ДОТАЦИИ БЮДЖЕТАМ РФ И МУНИЦИПАЛЬНЫХ ОБРАЗОВАНИЙ</t>
  </si>
  <si>
    <t>в том числе:</t>
  </si>
  <si>
    <t>№ п/п</t>
  </si>
  <si>
    <t>1.1.</t>
  </si>
  <si>
    <t>СУБВЕНЦИЯ БЮДЖЕТАМ РФ И МУНИЦИПАЛЬНЫХ ОБРАЗОВАНИЙ</t>
  </si>
  <si>
    <t>1.2.</t>
  </si>
  <si>
    <t>2.1.</t>
  </si>
  <si>
    <t>ИНЫЕ МЕЖБЮДЖЕТНЫЕ ТРАНСФЕРТЫ</t>
  </si>
  <si>
    <t>3.1.</t>
  </si>
  <si>
    <t>3.2.</t>
  </si>
  <si>
    <t>3.3.</t>
  </si>
  <si>
    <t>3.4.</t>
  </si>
  <si>
    <t>4.1.</t>
  </si>
  <si>
    <t>Код классификации</t>
  </si>
  <si>
    <t>Наименование источников финансирования дефицита бюджета</t>
  </si>
  <si>
    <t>01050201100000510</t>
  </si>
  <si>
    <t>Уменьшение прочих остатков денежных средств субъектов Российской Федерации</t>
  </si>
  <si>
    <t>-1959476,57</t>
  </si>
  <si>
    <t>Приложение №7</t>
  </si>
  <si>
    <t>5</t>
  </si>
  <si>
    <t>Источники финансирования дефицита бюджета - всего</t>
  </si>
  <si>
    <t>x</t>
  </si>
  <si>
    <t>источники внутреннего финансирования дефецитов бюджетов</t>
  </si>
  <si>
    <t>-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</si>
  <si>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</si>
  <si>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</si>
  <si>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</si>
  <si>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</si>
  <si>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</si>
  <si>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</si>
  <si>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</si>
  <si>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</si>
  <si>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</si>
  <si>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</si>
  <si>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</si>
  <si>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</si>
  <si>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</si>
  <si>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</si>
  <si>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</si>
  <si>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</si>
  <si>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</si>
  <si>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</si>
  <si>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</si>
  <si>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</si>
  <si>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</si>
  <si>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</si>
  <si>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</si>
  <si>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Код  классификации</t>
  </si>
  <si>
    <t xml:space="preserve"> Наименование источников финансирования дефицита бюджета</t>
  </si>
  <si>
    <t>сельского поселения "Деревня Заболотье" за 2019 год по кодам групп, подгрупп, статей , видов источников финанси рования дефицитов бюджетов классификации операций сектора государственного управления, относящихся к источникам финансирования дефицитов бюджетов.</t>
  </si>
  <si>
    <t>Приложение №8</t>
  </si>
  <si>
    <t>Исполнение источников финансирования дефицита бюджета</t>
  </si>
</sst>
</file>

<file path=xl/styles.xml><?xml version="1.0" encoding="utf-8"?>
<styleSheet xmlns="http://schemas.openxmlformats.org/spreadsheetml/2006/main">
  <numFmts count="5">
    <numFmt numFmtId="164" formatCode="&quot;Истина&quot;;&quot;Истина&quot;;&quot;Ложь&quot;"/>
    <numFmt numFmtId="165" formatCode="#,##0.00\ _₽"/>
    <numFmt numFmtId="166" formatCode="00000"/>
    <numFmt numFmtId="167" formatCode="0000"/>
    <numFmt numFmtId="168" formatCode="#,##0.00_ ;\-#,##0.00"/>
  </numFmts>
  <fonts count="3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9"/>
      <name val="Cambria"/>
      <family val="1"/>
      <charset val="204"/>
      <scheme val="major"/>
    </font>
    <font>
      <b/>
      <sz val="10"/>
      <color rgb="FF000000"/>
      <name val="Arial Cyr"/>
      <charset val="204"/>
    </font>
    <font>
      <b/>
      <sz val="9"/>
      <color rgb="FF000000"/>
      <name val="Arial Cyr"/>
    </font>
    <font>
      <sz val="9"/>
      <color rgb="FF000000"/>
      <name val="Arial Cyr"/>
    </font>
    <font>
      <b/>
      <sz val="11"/>
      <name val="Cambria"/>
      <family val="1"/>
      <charset val="204"/>
      <scheme val="major"/>
    </font>
    <font>
      <b/>
      <sz val="9"/>
      <color rgb="FF000000"/>
      <name val="Arial Cyr"/>
      <charset val="204"/>
    </font>
    <font>
      <b/>
      <sz val="12"/>
      <color rgb="FF000000"/>
      <name val="Arial Cyr"/>
      <charset val="204"/>
    </font>
    <font>
      <sz val="9"/>
      <color rgb="FF000000"/>
      <name val="Arial Cyr"/>
      <charset val="204"/>
    </font>
    <font>
      <sz val="10"/>
      <color rgb="FF000000"/>
      <name val="Arial Cyr"/>
      <charset val="204"/>
    </font>
    <font>
      <sz val="8"/>
      <name val="Cambria"/>
      <family val="1"/>
      <charset val="204"/>
      <scheme val="major"/>
    </font>
    <font>
      <sz val="8"/>
      <color rgb="FF000000"/>
      <name val="Arial Cyr"/>
    </font>
    <font>
      <b/>
      <sz val="9"/>
      <name val="Arial"/>
      <family val="2"/>
      <charset val="204"/>
    </font>
    <font>
      <b/>
      <sz val="9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i/>
      <sz val="9"/>
      <name val="Cambria"/>
      <family val="1"/>
      <charset val="204"/>
      <scheme val="major"/>
    </font>
    <font>
      <i/>
      <sz val="10"/>
      <name val="Cambria"/>
      <family val="1"/>
      <charset val="204"/>
      <scheme val="major"/>
    </font>
    <font>
      <sz val="9"/>
      <color rgb="FF000000"/>
      <name val="Cambria"/>
      <family val="1"/>
      <charset val="204"/>
      <scheme val="major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rgb="FF00000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8"/>
      <color rgb="FF000000"/>
      <name val="Arial"/>
    </font>
    <font>
      <b/>
      <sz val="8"/>
      <color rgb="FF00000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50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1"/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4" fontId="1" fillId="0" borderId="3">
      <alignment horizontal="right" vertical="top" shrinkToFit="1"/>
    </xf>
    <xf numFmtId="4" fontId="1" fillId="0" borderId="1">
      <alignment horizontal="right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0" borderId="2">
      <alignment horizontal="center" vertical="center" wrapText="1"/>
    </xf>
    <xf numFmtId="0" fontId="3" fillId="0" borderId="3">
      <alignment horizontal="left" vertical="top" wrapText="1"/>
    </xf>
    <xf numFmtId="0" fontId="1" fillId="4" borderId="1">
      <alignment horizontal="center"/>
    </xf>
    <xf numFmtId="0" fontId="15" fillId="0" borderId="17">
      <alignment horizontal="center" vertical="center" shrinkToFit="1"/>
    </xf>
    <xf numFmtId="49" fontId="15" fillId="0" borderId="17">
      <alignment horizontal="center" vertical="center" shrinkToFit="1"/>
    </xf>
    <xf numFmtId="0" fontId="15" fillId="0" borderId="18">
      <alignment horizontal="left" wrapText="1"/>
    </xf>
    <xf numFmtId="0" fontId="15" fillId="0" borderId="19">
      <alignment horizontal="center" vertical="center" shrinkToFit="1"/>
    </xf>
    <xf numFmtId="49" fontId="15" fillId="0" borderId="20">
      <alignment horizontal="center" vertical="center"/>
    </xf>
    <xf numFmtId="4" fontId="15" fillId="0" borderId="20">
      <alignment horizontal="right" shrinkToFit="1"/>
    </xf>
    <xf numFmtId="4" fontId="15" fillId="0" borderId="21">
      <alignment horizontal="right" shrinkToFit="1"/>
    </xf>
    <xf numFmtId="0" fontId="15" fillId="0" borderId="22">
      <alignment horizontal="left" wrapText="1" indent="2"/>
    </xf>
    <xf numFmtId="0" fontId="15" fillId="0" borderId="23">
      <alignment horizontal="center" vertical="center" shrinkToFit="1"/>
    </xf>
    <xf numFmtId="49" fontId="15" fillId="0" borderId="3">
      <alignment horizontal="center" vertical="center"/>
    </xf>
    <xf numFmtId="164" fontId="15" fillId="0" borderId="3">
      <alignment horizontal="right" vertical="center" shrinkToFit="1"/>
    </xf>
    <xf numFmtId="164" fontId="15" fillId="0" borderId="18">
      <alignment horizontal="right" vertical="center" shrinkToFit="1"/>
    </xf>
    <xf numFmtId="0" fontId="15" fillId="0" borderId="24">
      <alignment horizontal="left" wrapText="1"/>
    </xf>
    <xf numFmtId="4" fontId="15" fillId="0" borderId="3">
      <alignment horizontal="right" shrinkToFit="1"/>
    </xf>
    <xf numFmtId="4" fontId="15" fillId="0" borderId="18">
      <alignment horizontal="right" shrinkToFit="1"/>
    </xf>
    <xf numFmtId="0" fontId="15" fillId="0" borderId="25">
      <alignment horizontal="left" wrapText="1" indent="2"/>
    </xf>
    <xf numFmtId="0" fontId="28" fillId="0" borderId="18">
      <alignment wrapText="1"/>
    </xf>
    <xf numFmtId="0" fontId="28" fillId="0" borderId="18"/>
    <xf numFmtId="0" fontId="28" fillId="11" borderId="18">
      <alignment wrapText="1"/>
    </xf>
    <xf numFmtId="0" fontId="15" fillId="11" borderId="26">
      <alignment horizontal="left" wrapText="1"/>
    </xf>
    <xf numFmtId="49" fontId="15" fillId="0" borderId="18">
      <alignment horizontal="center" shrinkToFit="1"/>
    </xf>
    <xf numFmtId="0" fontId="15" fillId="0" borderId="26">
      <alignment horizontal="left" wrapText="1"/>
    </xf>
    <xf numFmtId="49" fontId="15" fillId="0" borderId="3">
      <alignment horizontal="center" vertical="center" shrinkToFit="1"/>
    </xf>
  </cellStyleXfs>
  <cellXfs count="150">
    <xf numFmtId="0" fontId="0" fillId="0" borderId="0" xfId="0"/>
    <xf numFmtId="0" fontId="0" fillId="0" borderId="0" xfId="0" applyProtection="1">
      <protection locked="0"/>
    </xf>
    <xf numFmtId="0" fontId="1" fillId="0" borderId="3" xfId="9" applyNumberFormat="1" applyProtection="1">
      <alignment horizontal="center" vertical="center" shrinkToFit="1"/>
    </xf>
    <xf numFmtId="0" fontId="1" fillId="0" borderId="3" xfId="10" quotePrefix="1" applyNumberFormat="1" applyProtection="1">
      <alignment horizontal="left" vertical="top" wrapText="1"/>
    </xf>
    <xf numFmtId="0" fontId="1" fillId="0" borderId="3" xfId="10" applyNumberFormat="1" applyProtection="1">
      <alignment horizontal="left" vertical="top" wrapText="1"/>
    </xf>
    <xf numFmtId="4" fontId="1" fillId="2" borderId="3" xfId="11" applyNumberFormat="1" applyProtection="1">
      <alignment horizontal="right" vertical="top" shrinkToFit="1"/>
    </xf>
    <xf numFmtId="4" fontId="1" fillId="0" borderId="3" xfId="12" applyNumberFormat="1" applyProtection="1">
      <alignment horizontal="right" vertical="top" shrinkToFit="1"/>
    </xf>
    <xf numFmtId="0" fontId="1" fillId="0" borderId="1" xfId="6" applyNumberFormat="1" applyProtection="1">
      <alignment horizontal="right"/>
    </xf>
    <xf numFmtId="0" fontId="5" fillId="0" borderId="1" xfId="0" applyFont="1" applyBorder="1"/>
    <xf numFmtId="0" fontId="0" fillId="0" borderId="1" xfId="0" applyBorder="1"/>
    <xf numFmtId="0" fontId="6" fillId="6" borderId="3" xfId="10" quotePrefix="1" applyNumberFormat="1" applyFont="1" applyFill="1" applyProtection="1">
      <alignment horizontal="left" vertical="top" wrapText="1"/>
    </xf>
    <xf numFmtId="0" fontId="6" fillId="6" borderId="3" xfId="10" applyNumberFormat="1" applyFont="1" applyFill="1" applyProtection="1">
      <alignment horizontal="left" vertical="top" wrapText="1"/>
    </xf>
    <xf numFmtId="4" fontId="6" fillId="6" borderId="3" xfId="11" applyNumberFormat="1" applyFont="1" applyFill="1" applyProtection="1">
      <alignment horizontal="right" vertical="top" shrinkToFit="1"/>
    </xf>
    <xf numFmtId="0" fontId="5" fillId="0" borderId="1" xfId="0" applyFont="1" applyBorder="1" applyAlignment="1"/>
    <xf numFmtId="0" fontId="8" fillId="0" borderId="3" xfId="10" quotePrefix="1" applyNumberFormat="1" applyFont="1" applyProtection="1">
      <alignment horizontal="left" vertical="top" wrapText="1"/>
    </xf>
    <xf numFmtId="0" fontId="10" fillId="0" borderId="3" xfId="10" quotePrefix="1" applyNumberFormat="1" applyFont="1" applyProtection="1">
      <alignment horizontal="left" vertical="top" wrapText="1"/>
    </xf>
    <xf numFmtId="0" fontId="6" fillId="0" borderId="3" xfId="10" quotePrefix="1" applyNumberFormat="1" applyFont="1" applyProtection="1">
      <alignment horizontal="left" vertical="top" wrapText="1"/>
    </xf>
    <xf numFmtId="0" fontId="6" fillId="0" borderId="3" xfId="10" applyNumberFormat="1" applyFont="1" applyProtection="1">
      <alignment horizontal="left" vertical="top" wrapText="1"/>
    </xf>
    <xf numFmtId="4" fontId="6" fillId="2" borderId="3" xfId="11" applyNumberFormat="1" applyFont="1" applyProtection="1">
      <alignment horizontal="right" vertical="top" shrinkToFit="1"/>
    </xf>
    <xf numFmtId="0" fontId="10" fillId="6" borderId="3" xfId="10" quotePrefix="1" applyNumberFormat="1" applyFont="1" applyFill="1" applyProtection="1">
      <alignment horizontal="left" vertical="top" wrapText="1"/>
    </xf>
    <xf numFmtId="4" fontId="6" fillId="0" borderId="3" xfId="12" applyNumberFormat="1" applyFont="1" applyProtection="1">
      <alignment horizontal="right" vertical="top" shrinkToFit="1"/>
    </xf>
    <xf numFmtId="0" fontId="10" fillId="6" borderId="3" xfId="10" applyNumberFormat="1" applyFont="1" applyFill="1" applyProtection="1">
      <alignment horizontal="left" vertical="top" wrapText="1"/>
    </xf>
    <xf numFmtId="4" fontId="6" fillId="6" borderId="3" xfId="12" applyNumberFormat="1" applyFont="1" applyFill="1" applyProtection="1">
      <alignment horizontal="right" vertical="top" shrinkToFit="1"/>
    </xf>
    <xf numFmtId="0" fontId="11" fillId="6" borderId="3" xfId="10" applyNumberFormat="1" applyFont="1" applyFill="1" applyProtection="1">
      <alignment horizontal="left" vertical="top" wrapText="1"/>
    </xf>
    <xf numFmtId="49" fontId="6" fillId="6" borderId="3" xfId="10" applyNumberFormat="1" applyFont="1" applyFill="1" applyProtection="1">
      <alignment horizontal="left" vertical="top" wrapText="1"/>
    </xf>
    <xf numFmtId="0" fontId="6" fillId="0" borderId="3" xfId="10" quotePrefix="1" applyNumberFormat="1" applyFont="1" applyFill="1" applyProtection="1">
      <alignment horizontal="left" vertical="top" wrapText="1"/>
    </xf>
    <xf numFmtId="0" fontId="6" fillId="0" borderId="3" xfId="10" applyNumberFormat="1" applyFont="1" applyFill="1" applyProtection="1">
      <alignment horizontal="left" vertical="top" wrapText="1"/>
    </xf>
    <xf numFmtId="4" fontId="6" fillId="0" borderId="3" xfId="11" applyNumberFormat="1" applyFont="1" applyFill="1" applyProtection="1">
      <alignment horizontal="right" vertical="top" shrinkToFit="1"/>
    </xf>
    <xf numFmtId="0" fontId="0" fillId="0" borderId="0" xfId="0" applyFill="1"/>
    <xf numFmtId="0" fontId="8" fillId="0" borderId="3" xfId="10" quotePrefix="1" applyNumberFormat="1" applyFont="1" applyFill="1" applyProtection="1">
      <alignment horizontal="left" vertical="top" wrapText="1"/>
    </xf>
    <xf numFmtId="0" fontId="1" fillId="0" borderId="3" xfId="10" quotePrefix="1" applyNumberFormat="1" applyFill="1" applyProtection="1">
      <alignment horizontal="left" vertical="top" wrapText="1"/>
    </xf>
    <xf numFmtId="0" fontId="1" fillId="0" borderId="3" xfId="10" applyNumberFormat="1" applyFill="1" applyProtection="1">
      <alignment horizontal="left" vertical="top" wrapText="1"/>
    </xf>
    <xf numFmtId="4" fontId="1" fillId="0" borderId="3" xfId="11" applyNumberFormat="1" applyFill="1" applyProtection="1">
      <alignment horizontal="right" vertical="top" shrinkToFit="1"/>
    </xf>
    <xf numFmtId="4" fontId="1" fillId="0" borderId="3" xfId="12" applyNumberFormat="1" applyFill="1" applyProtection="1">
      <alignment horizontal="right" vertical="top" shrinkToFit="1"/>
    </xf>
    <xf numFmtId="0" fontId="10" fillId="7" borderId="3" xfId="10" applyNumberFormat="1" applyFont="1" applyFill="1" applyProtection="1">
      <alignment horizontal="left" vertical="top" wrapText="1"/>
    </xf>
    <xf numFmtId="0" fontId="1" fillId="7" borderId="3" xfId="10" applyNumberFormat="1" applyFill="1" applyProtection="1">
      <alignment horizontal="left" vertical="top" wrapText="1"/>
    </xf>
    <xf numFmtId="4" fontId="1" fillId="7" borderId="3" xfId="11" applyNumberFormat="1" applyFill="1" applyProtection="1">
      <alignment horizontal="right" vertical="top" shrinkToFit="1"/>
    </xf>
    <xf numFmtId="49" fontId="6" fillId="7" borderId="3" xfId="10" applyNumberFormat="1" applyFont="1" applyFill="1" applyProtection="1">
      <alignment horizontal="left" vertical="top" wrapText="1"/>
    </xf>
    <xf numFmtId="4" fontId="6" fillId="7" borderId="3" xfId="11" applyNumberFormat="1" applyFont="1" applyFill="1" applyProtection="1">
      <alignment horizontal="right" vertical="top" shrinkToFit="1"/>
    </xf>
    <xf numFmtId="0" fontId="1" fillId="7" borderId="3" xfId="10" quotePrefix="1" applyNumberFormat="1" applyFill="1" applyProtection="1">
      <alignment horizontal="left" vertical="top" wrapText="1"/>
    </xf>
    <xf numFmtId="0" fontId="6" fillId="7" borderId="3" xfId="10" quotePrefix="1" applyNumberFormat="1" applyFont="1" applyFill="1" applyProtection="1">
      <alignment horizontal="left" vertical="top" wrapText="1"/>
    </xf>
    <xf numFmtId="4" fontId="6" fillId="7" borderId="3" xfId="12" applyNumberFormat="1" applyFont="1" applyFill="1" applyProtection="1">
      <alignment horizontal="right" vertical="top" shrinkToFit="1"/>
    </xf>
    <xf numFmtId="0" fontId="6" fillId="7" borderId="3" xfId="10" applyNumberFormat="1" applyFont="1" applyFill="1" applyProtection="1">
      <alignment horizontal="left" vertical="top" wrapText="1"/>
    </xf>
    <xf numFmtId="0" fontId="12" fillId="0" borderId="3" xfId="10" quotePrefix="1" applyNumberFormat="1" applyFont="1" applyFill="1" applyProtection="1">
      <alignment horizontal="left" vertical="top" wrapText="1"/>
    </xf>
    <xf numFmtId="0" fontId="13" fillId="0" borderId="3" xfId="10" quotePrefix="1" applyNumberFormat="1" applyFont="1" applyFill="1" applyProtection="1">
      <alignment horizontal="left" vertical="top" wrapText="1"/>
    </xf>
    <xf numFmtId="0" fontId="13" fillId="0" borderId="3" xfId="10" applyNumberFormat="1" applyFont="1" applyFill="1" applyProtection="1">
      <alignment horizontal="left" vertical="top" wrapText="1"/>
    </xf>
    <xf numFmtId="4" fontId="13" fillId="0" borderId="3" xfId="11" applyNumberFormat="1" applyFont="1" applyFill="1" applyProtection="1">
      <alignment horizontal="right" vertical="top" shrinkToFit="1"/>
    </xf>
    <xf numFmtId="4" fontId="13" fillId="0" borderId="3" xfId="12" applyNumberFormat="1" applyFont="1" applyFill="1" applyProtection="1">
      <alignment horizontal="right" vertical="top" shrinkToFit="1"/>
    </xf>
    <xf numFmtId="0" fontId="14" fillId="0" borderId="1" xfId="0" applyFont="1" applyBorder="1"/>
    <xf numFmtId="0" fontId="14" fillId="0" borderId="1" xfId="0" applyFont="1" applyBorder="1" applyAlignment="1"/>
    <xf numFmtId="49" fontId="16" fillId="7" borderId="0" xfId="0" applyNumberFormat="1" applyFont="1" applyFill="1" applyAlignment="1">
      <alignment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justify" wrapText="1"/>
    </xf>
    <xf numFmtId="0" fontId="5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justify" wrapText="1"/>
    </xf>
    <xf numFmtId="0" fontId="17" fillId="8" borderId="6" xfId="0" applyFont="1" applyFill="1" applyBorder="1" applyAlignment="1">
      <alignment vertical="justify" wrapText="1"/>
    </xf>
    <xf numFmtId="0" fontId="17" fillId="8" borderId="6" xfId="0" applyFont="1" applyFill="1" applyBorder="1" applyAlignment="1">
      <alignment horizontal="center" vertical="center" wrapText="1"/>
    </xf>
    <xf numFmtId="165" fontId="17" fillId="8" borderId="6" xfId="0" applyNumberFormat="1" applyFont="1" applyFill="1" applyBorder="1" applyAlignment="1">
      <alignment horizontal="right" vertical="center" wrapText="1"/>
    </xf>
    <xf numFmtId="10" fontId="18" fillId="8" borderId="6" xfId="0" applyNumberFormat="1" applyFont="1" applyFill="1" applyBorder="1" applyAlignment="1">
      <alignment horizontal="center" vertical="center" wrapText="1"/>
    </xf>
    <xf numFmtId="49" fontId="17" fillId="9" borderId="6" xfId="0" applyNumberFormat="1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165" fontId="17" fillId="9" borderId="6" xfId="0" applyNumberFormat="1" applyFont="1" applyFill="1" applyBorder="1" applyAlignment="1">
      <alignment horizontal="right" vertical="center" wrapText="1"/>
    </xf>
    <xf numFmtId="10" fontId="18" fillId="9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right" vertical="center" wrapText="1"/>
    </xf>
    <xf numFmtId="10" fontId="19" fillId="0" borderId="6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right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7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67" fontId="20" fillId="0" borderId="6" xfId="0" applyNumberFormat="1" applyFont="1" applyBorder="1" applyAlignment="1">
      <alignment horizontal="center" vertical="center" wrapText="1"/>
    </xf>
    <xf numFmtId="165" fontId="20" fillId="0" borderId="6" xfId="0" applyNumberFormat="1" applyFont="1" applyBorder="1" applyAlignment="1">
      <alignment horizontal="right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49" fontId="5" fillId="10" borderId="6" xfId="0" applyNumberFormat="1" applyFont="1" applyFill="1" applyBorder="1" applyAlignment="1">
      <alignment horizontal="center" vertical="center" wrapText="1"/>
    </xf>
    <xf numFmtId="165" fontId="5" fillId="10" borderId="6" xfId="0" applyNumberFormat="1" applyFont="1" applyFill="1" applyBorder="1" applyAlignment="1">
      <alignment horizontal="right" vertical="center"/>
    </xf>
    <xf numFmtId="10" fontId="19" fillId="10" borderId="6" xfId="0" applyNumberFormat="1" applyFont="1" applyFill="1" applyBorder="1" applyAlignment="1">
      <alignment horizontal="center" vertical="center" wrapText="1"/>
    </xf>
    <xf numFmtId="0" fontId="22" fillId="10" borderId="1" xfId="6" applyNumberFormat="1" applyFont="1" applyFill="1" applyBorder="1" applyAlignment="1" applyProtection="1">
      <alignment horizontal="center" vertical="center" wrapText="1"/>
    </xf>
    <xf numFmtId="165" fontId="5" fillId="10" borderId="6" xfId="0" applyNumberFormat="1" applyFont="1" applyFill="1" applyBorder="1" applyAlignment="1">
      <alignment horizontal="right" vertical="center" wrapText="1"/>
    </xf>
    <xf numFmtId="0" fontId="17" fillId="10" borderId="6" xfId="0" applyFont="1" applyFill="1" applyBorder="1" applyAlignment="1">
      <alignment horizontal="center" vertical="center" wrapText="1"/>
    </xf>
    <xf numFmtId="165" fontId="17" fillId="10" borderId="6" xfId="0" applyNumberFormat="1" applyFont="1" applyFill="1" applyBorder="1" applyAlignment="1">
      <alignment horizontal="right" vertical="center" wrapText="1"/>
    </xf>
    <xf numFmtId="10" fontId="18" fillId="1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0" fontId="19" fillId="0" borderId="6" xfId="0" applyNumberFormat="1" applyFont="1" applyBorder="1" applyAlignment="1">
      <alignment vertical="center" wrapText="1"/>
    </xf>
    <xf numFmtId="10" fontId="19" fillId="0" borderId="7" xfId="0" applyNumberFormat="1" applyFont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165" fontId="17" fillId="0" borderId="6" xfId="0" applyNumberFormat="1" applyFont="1" applyFill="1" applyBorder="1" applyAlignment="1">
      <alignment horizontal="right" vertical="center" wrapText="1"/>
    </xf>
    <xf numFmtId="10" fontId="18" fillId="0" borderId="6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justify" wrapText="1"/>
    </xf>
    <xf numFmtId="0" fontId="17" fillId="8" borderId="9" xfId="0" applyFont="1" applyFill="1" applyBorder="1" applyAlignment="1">
      <alignment vertical="justify" wrapText="1"/>
    </xf>
    <xf numFmtId="0" fontId="17" fillId="9" borderId="9" xfId="0" applyFont="1" applyFill="1" applyBorder="1" applyAlignment="1">
      <alignment vertical="justify" wrapText="1"/>
    </xf>
    <xf numFmtId="0" fontId="5" fillId="0" borderId="9" xfId="0" applyFont="1" applyFill="1" applyBorder="1" applyAlignment="1">
      <alignment vertical="justify" wrapText="1"/>
    </xf>
    <xf numFmtId="0" fontId="5" fillId="0" borderId="9" xfId="0" applyFont="1" applyBorder="1" applyAlignment="1">
      <alignment vertical="justify" wrapText="1"/>
    </xf>
    <xf numFmtId="0" fontId="20" fillId="0" borderId="9" xfId="0" applyFont="1" applyBorder="1" applyAlignment="1">
      <alignment vertical="justify" wrapText="1"/>
    </xf>
    <xf numFmtId="0" fontId="5" fillId="10" borderId="9" xfId="0" applyFont="1" applyFill="1" applyBorder="1" applyAlignment="1">
      <alignment vertical="justify" wrapText="1"/>
    </xf>
    <xf numFmtId="0" fontId="22" fillId="10" borderId="10" xfId="6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Border="1" applyAlignment="1">
      <alignment vertical="justify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9" borderId="6" xfId="0" applyFont="1" applyFill="1" applyBorder="1" applyAlignment="1">
      <alignment horizontal="center" vertical="center"/>
    </xf>
    <xf numFmtId="0" fontId="26" fillId="9" borderId="10" xfId="6" applyNumberFormat="1" applyFont="1" applyFill="1" applyBorder="1" applyAlignment="1" applyProtection="1">
      <alignment horizontal="left" vertical="center" wrapText="1"/>
    </xf>
    <xf numFmtId="0" fontId="26" fillId="9" borderId="1" xfId="6" applyNumberFormat="1" applyFont="1" applyFill="1" applyBorder="1" applyAlignment="1" applyProtection="1">
      <alignment horizontal="center" vertical="center" wrapText="1"/>
    </xf>
    <xf numFmtId="10" fontId="18" fillId="9" borderId="7" xfId="0" applyNumberFormat="1" applyFont="1" applyFill="1" applyBorder="1" applyAlignment="1">
      <alignment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5" fillId="0" borderId="3" xfId="3" applyNumberFormat="1" applyFont="1" applyBorder="1" applyAlignment="1" applyProtection="1">
      <alignment horizontal="center" vertical="center"/>
    </xf>
    <xf numFmtId="0" fontId="15" fillId="0" borderId="17" xfId="27" applyNumberFormat="1" applyProtection="1">
      <alignment horizontal="center" vertical="center" shrinkToFit="1"/>
    </xf>
    <xf numFmtId="49" fontId="15" fillId="0" borderId="17" xfId="28" applyNumberFormat="1" applyProtection="1">
      <alignment horizontal="center" vertical="center" shrinkToFit="1"/>
    </xf>
    <xf numFmtId="0" fontId="15" fillId="0" borderId="18" xfId="29" applyNumberFormat="1" applyProtection="1">
      <alignment horizontal="left" wrapText="1"/>
    </xf>
    <xf numFmtId="49" fontId="15" fillId="0" borderId="20" xfId="31" applyNumberFormat="1" applyProtection="1">
      <alignment horizontal="center" vertical="center"/>
    </xf>
    <xf numFmtId="4" fontId="15" fillId="0" borderId="20" xfId="32" applyNumberFormat="1" applyProtection="1">
      <alignment horizontal="right" shrinkToFit="1"/>
    </xf>
    <xf numFmtId="0" fontId="15" fillId="0" borderId="22" xfId="34" applyNumberFormat="1" applyProtection="1">
      <alignment horizontal="left" wrapText="1" indent="2"/>
    </xf>
    <xf numFmtId="49" fontId="15" fillId="0" borderId="3" xfId="36" applyNumberFormat="1" applyProtection="1">
      <alignment horizontal="center" vertical="center"/>
    </xf>
    <xf numFmtId="168" fontId="15" fillId="0" borderId="3" xfId="37" applyNumberFormat="1" applyProtection="1">
      <alignment horizontal="right" vertical="center" shrinkToFit="1"/>
    </xf>
    <xf numFmtId="0" fontId="15" fillId="0" borderId="24" xfId="39" applyNumberFormat="1" applyProtection="1">
      <alignment horizontal="left" wrapText="1"/>
    </xf>
    <xf numFmtId="4" fontId="15" fillId="0" borderId="3" xfId="40" applyNumberFormat="1" applyProtection="1">
      <alignment horizontal="right" shrinkToFit="1"/>
    </xf>
    <xf numFmtId="0" fontId="15" fillId="0" borderId="25" xfId="42" applyNumberFormat="1" applyProtection="1">
      <alignment horizontal="left" wrapText="1" indent="2"/>
    </xf>
    <xf numFmtId="0" fontId="28" fillId="0" borderId="18" xfId="43" applyNumberFormat="1" applyProtection="1">
      <alignment wrapText="1"/>
    </xf>
    <xf numFmtId="0" fontId="28" fillId="0" borderId="18" xfId="44" applyNumberFormat="1" applyProtection="1"/>
    <xf numFmtId="0" fontId="28" fillId="11" borderId="18" xfId="45" applyNumberFormat="1" applyProtection="1">
      <alignment wrapText="1"/>
    </xf>
    <xf numFmtId="0" fontId="15" fillId="11" borderId="26" xfId="46" applyNumberFormat="1" applyProtection="1">
      <alignment horizontal="left" wrapText="1"/>
    </xf>
    <xf numFmtId="0" fontId="15" fillId="0" borderId="26" xfId="48" applyNumberFormat="1" applyProtection="1">
      <alignment horizontal="left" wrapText="1"/>
    </xf>
    <xf numFmtId="49" fontId="15" fillId="0" borderId="3" xfId="49" applyNumberFormat="1" applyProtection="1">
      <alignment horizontal="center" vertical="center" shrinkToFit="1"/>
    </xf>
    <xf numFmtId="0" fontId="7" fillId="0" borderId="2" xfId="7" applyNumberFormat="1" applyFont="1" applyProtection="1">
      <alignment horizontal="center" vertical="center" wrapText="1"/>
    </xf>
    <xf numFmtId="0" fontId="7" fillId="0" borderId="2" xfId="7" applyFont="1">
      <alignment horizontal="center" vertical="center" wrapText="1"/>
    </xf>
    <xf numFmtId="0" fontId="5" fillId="0" borderId="1" xfId="0" applyFont="1" applyBorder="1" applyAlignment="1">
      <alignment horizontal="right"/>
    </xf>
    <xf numFmtId="2" fontId="9" fillId="5" borderId="1" xfId="0" applyNumberFormat="1" applyFont="1" applyFill="1" applyBorder="1" applyAlignment="1">
      <alignment horizontal="center"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4" fillId="0" borderId="1" xfId="0" applyFont="1" applyBorder="1" applyAlignment="1">
      <alignment horizontal="right"/>
    </xf>
    <xf numFmtId="0" fontId="15" fillId="0" borderId="1" xfId="6" applyNumberFormat="1" applyFont="1" applyProtection="1">
      <alignment horizontal="right"/>
    </xf>
    <xf numFmtId="0" fontId="15" fillId="0" borderId="1" xfId="6" applyFont="1">
      <alignment horizontal="right"/>
    </xf>
    <xf numFmtId="49" fontId="27" fillId="0" borderId="14" xfId="0" applyNumberFormat="1" applyFont="1" applyBorder="1" applyAlignment="1">
      <alignment horizontal="center" vertical="center" wrapText="1"/>
    </xf>
    <xf numFmtId="49" fontId="27" fillId="0" borderId="15" xfId="0" applyNumberFormat="1" applyFont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9" fillId="0" borderId="3" xfId="1" applyNumberFormat="1" applyFont="1" applyBorder="1" applyAlignment="1" applyProtection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</cellXfs>
  <cellStyles count="50">
    <cellStyle name="br" xfId="20"/>
    <cellStyle name="col" xfId="19"/>
    <cellStyle name="st24" xfId="7"/>
    <cellStyle name="st25" xfId="8"/>
    <cellStyle name="style0" xfId="21"/>
    <cellStyle name="td" xfId="22"/>
    <cellStyle name="tr" xfId="18"/>
    <cellStyle name="xl102" xfId="30"/>
    <cellStyle name="xl103" xfId="35"/>
    <cellStyle name="xl106" xfId="31"/>
    <cellStyle name="xl107" xfId="36"/>
    <cellStyle name="xl109" xfId="37"/>
    <cellStyle name="xl110" xfId="40"/>
    <cellStyle name="xl114" xfId="38"/>
    <cellStyle name="xl115" xfId="41"/>
    <cellStyle name="xl116" xfId="43"/>
    <cellStyle name="xl117" xfId="44"/>
    <cellStyle name="xl118" xfId="45"/>
    <cellStyle name="xl119" xfId="46"/>
    <cellStyle name="xl120" xfId="47"/>
    <cellStyle name="xl121" xfId="49"/>
    <cellStyle name="xl21" xfId="23"/>
    <cellStyle name="xl22" xfId="24"/>
    <cellStyle name="xl23" xfId="9"/>
    <cellStyle name="xl24" xfId="14"/>
    <cellStyle name="xl25" xfId="16"/>
    <cellStyle name="xl26" xfId="1"/>
    <cellStyle name="xl27" xfId="3"/>
    <cellStyle name="xl28" xfId="4"/>
    <cellStyle name="xl29" xfId="5"/>
    <cellStyle name="xl30" xfId="6"/>
    <cellStyle name="xl31" xfId="15"/>
    <cellStyle name="xl32" xfId="2"/>
    <cellStyle name="xl33" xfId="17"/>
    <cellStyle name="xl34" xfId="10"/>
    <cellStyle name="xl35" xfId="25"/>
    <cellStyle name="xl36" xfId="11"/>
    <cellStyle name="xl37" xfId="26"/>
    <cellStyle name="xl38" xfId="12"/>
    <cellStyle name="xl39" xfId="13"/>
    <cellStyle name="xl48" xfId="32"/>
    <cellStyle name="xl70" xfId="48"/>
    <cellStyle name="xl71" xfId="29"/>
    <cellStyle name="xl78" xfId="27"/>
    <cellStyle name="xl81" xfId="28"/>
    <cellStyle name="xl86" xfId="33"/>
    <cellStyle name="xl97" xfId="34"/>
    <cellStyle name="xl98" xfId="39"/>
    <cellStyle name="xl99" xfId="4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5"/>
  <sheetViews>
    <sheetView view="pageBreakPreview" zoomScale="60" workbookViewId="0">
      <selection sqref="A1:XFD4"/>
    </sheetView>
  </sheetViews>
  <sheetFormatPr defaultColWidth="15" defaultRowHeight="14.4"/>
  <cols>
    <col min="1" max="1" width="46.33203125" customWidth="1"/>
    <col min="2" max="2" width="6.88671875" customWidth="1"/>
    <col min="3" max="3" width="6.77734375" customWidth="1"/>
    <col min="4" max="4" width="12.44140625" customWidth="1"/>
    <col min="5" max="5" width="6.21875" customWidth="1"/>
    <col min="6" max="6" width="6" customWidth="1"/>
    <col min="7" max="7" width="15.109375" customWidth="1"/>
    <col min="8" max="8" width="13.33203125" customWidth="1"/>
    <col min="9" max="9" width="10.5546875" customWidth="1"/>
  </cols>
  <sheetData>
    <row r="1" spans="1:11" s="8" customFormat="1" ht="11.4">
      <c r="F1" s="135" t="s">
        <v>140</v>
      </c>
      <c r="G1" s="135"/>
      <c r="H1" s="135"/>
      <c r="I1" s="135"/>
    </row>
    <row r="2" spans="1:11" s="8" customFormat="1" ht="11.4">
      <c r="D2" s="135" t="s">
        <v>136</v>
      </c>
      <c r="E2" s="135"/>
      <c r="F2" s="135"/>
      <c r="G2" s="135"/>
      <c r="H2" s="135"/>
      <c r="I2" s="135"/>
    </row>
    <row r="3" spans="1:11" s="8" customFormat="1" ht="11.4">
      <c r="D3" s="135" t="s">
        <v>139</v>
      </c>
      <c r="E3" s="135"/>
      <c r="F3" s="135"/>
      <c r="G3" s="135"/>
      <c r="H3" s="135"/>
      <c r="I3" s="135"/>
    </row>
    <row r="4" spans="1:11" s="8" customFormat="1" ht="11.4">
      <c r="D4" s="135" t="s">
        <v>142</v>
      </c>
      <c r="E4" s="135"/>
      <c r="F4" s="135"/>
      <c r="G4" s="135"/>
      <c r="H4" s="135"/>
      <c r="I4" s="135"/>
    </row>
    <row r="5" spans="1:11" ht="9.6" customHeight="1"/>
    <row r="6" spans="1:11" s="9" customFormat="1" ht="32.4" customHeight="1">
      <c r="A6" s="136" t="s">
        <v>141</v>
      </c>
      <c r="B6" s="136"/>
      <c r="C6" s="136"/>
      <c r="D6" s="136"/>
      <c r="E6" s="136"/>
      <c r="F6" s="136"/>
      <c r="G6" s="136"/>
      <c r="H6" s="136"/>
      <c r="I6" s="136"/>
    </row>
    <row r="7" spans="1:11" ht="10.199999999999999" customHeight="1"/>
    <row r="8" spans="1:11" s="1" customFormat="1">
      <c r="A8" s="137" t="s">
        <v>0</v>
      </c>
      <c r="B8" s="138"/>
      <c r="C8" s="138"/>
      <c r="D8" s="138"/>
      <c r="E8" s="138"/>
      <c r="F8" s="138"/>
      <c r="G8" s="138"/>
      <c r="H8" s="138"/>
      <c r="I8" s="138"/>
      <c r="J8" s="7"/>
      <c r="K8" s="7"/>
    </row>
    <row r="9" spans="1:11">
      <c r="A9" s="133" t="s">
        <v>1</v>
      </c>
      <c r="B9" s="133" t="s">
        <v>2</v>
      </c>
      <c r="C9" s="133" t="s">
        <v>3</v>
      </c>
      <c r="D9" s="133" t="s">
        <v>4</v>
      </c>
      <c r="E9" s="133" t="s">
        <v>5</v>
      </c>
      <c r="F9" s="133" t="s">
        <v>6</v>
      </c>
      <c r="G9" s="133" t="s">
        <v>143</v>
      </c>
      <c r="H9" s="133" t="s">
        <v>144</v>
      </c>
      <c r="I9" s="133" t="s">
        <v>145</v>
      </c>
    </row>
    <row r="10" spans="1:11">
      <c r="A10" s="134"/>
      <c r="B10" s="134"/>
      <c r="C10" s="134"/>
      <c r="D10" s="134"/>
      <c r="E10" s="134"/>
      <c r="F10" s="134"/>
      <c r="G10" s="134"/>
      <c r="H10" s="134"/>
      <c r="I10" s="134"/>
    </row>
    <row r="11" spans="1:11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7</v>
      </c>
      <c r="G11" s="2">
        <v>9</v>
      </c>
      <c r="H11" s="2">
        <v>11</v>
      </c>
      <c r="I11" s="2">
        <v>13</v>
      </c>
    </row>
    <row r="12" spans="1:11" ht="22.8">
      <c r="A12" s="14" t="s">
        <v>7</v>
      </c>
      <c r="B12" s="3" t="s">
        <v>8</v>
      </c>
      <c r="C12" s="4"/>
      <c r="D12" s="4"/>
      <c r="E12" s="4"/>
      <c r="F12" s="4"/>
      <c r="G12" s="5">
        <v>17571676.73</v>
      </c>
      <c r="H12" s="5">
        <v>16979807.57</v>
      </c>
      <c r="I12" s="5">
        <f>H12*100/G12</f>
        <v>96.631686497000558</v>
      </c>
    </row>
    <row r="13" spans="1:11" ht="34.200000000000003">
      <c r="A13" s="14" t="s">
        <v>146</v>
      </c>
      <c r="B13" s="3" t="s">
        <v>8</v>
      </c>
      <c r="C13" s="4"/>
      <c r="D13" s="4"/>
      <c r="E13" s="4"/>
      <c r="F13" s="4"/>
      <c r="G13" s="5">
        <v>14670151.470000001</v>
      </c>
      <c r="H13" s="5">
        <v>14356887.720000001</v>
      </c>
      <c r="I13" s="5">
        <f t="shared" ref="I13:I77" si="0">H13*100/G13</f>
        <v>97.864618162664399</v>
      </c>
    </row>
    <row r="14" spans="1:11" ht="48">
      <c r="A14" s="19" t="s">
        <v>9</v>
      </c>
      <c r="B14" s="10" t="s">
        <v>8</v>
      </c>
      <c r="C14" s="10" t="s">
        <v>10</v>
      </c>
      <c r="D14" s="11"/>
      <c r="E14" s="11"/>
      <c r="F14" s="11"/>
      <c r="G14" s="12">
        <v>68400</v>
      </c>
      <c r="H14" s="12">
        <v>68400</v>
      </c>
      <c r="I14" s="12">
        <f t="shared" si="0"/>
        <v>100</v>
      </c>
    </row>
    <row r="15" spans="1:11" ht="26.4">
      <c r="A15" s="14" t="s">
        <v>11</v>
      </c>
      <c r="B15" s="3" t="s">
        <v>8</v>
      </c>
      <c r="C15" s="3" t="s">
        <v>10</v>
      </c>
      <c r="D15" s="3" t="s">
        <v>12</v>
      </c>
      <c r="E15" s="4"/>
      <c r="F15" s="4"/>
      <c r="G15" s="5">
        <v>68400</v>
      </c>
      <c r="H15" s="5">
        <v>68400</v>
      </c>
      <c r="I15" s="5">
        <f t="shared" si="0"/>
        <v>100</v>
      </c>
    </row>
    <row r="16" spans="1:11" ht="45.6">
      <c r="A16" s="14" t="s">
        <v>13</v>
      </c>
      <c r="B16" s="3" t="s">
        <v>8</v>
      </c>
      <c r="C16" s="3" t="s">
        <v>10</v>
      </c>
      <c r="D16" s="3" t="s">
        <v>12</v>
      </c>
      <c r="E16" s="3" t="s">
        <v>14</v>
      </c>
      <c r="F16" s="4"/>
      <c r="G16" s="5">
        <v>68400</v>
      </c>
      <c r="H16" s="5">
        <v>68400</v>
      </c>
      <c r="I16" s="5">
        <f t="shared" si="0"/>
        <v>100</v>
      </c>
    </row>
    <row r="17" spans="1:9" ht="26.4">
      <c r="A17" s="14" t="s">
        <v>15</v>
      </c>
      <c r="B17" s="3" t="s">
        <v>8</v>
      </c>
      <c r="C17" s="3" t="s">
        <v>10</v>
      </c>
      <c r="D17" s="3" t="s">
        <v>12</v>
      </c>
      <c r="E17" s="3" t="s">
        <v>14</v>
      </c>
      <c r="F17" s="3" t="s">
        <v>16</v>
      </c>
      <c r="G17" s="6">
        <v>68400</v>
      </c>
      <c r="H17" s="6">
        <v>68400</v>
      </c>
      <c r="I17" s="6">
        <f t="shared" si="0"/>
        <v>100</v>
      </c>
    </row>
    <row r="18" spans="1:9" ht="48">
      <c r="A18" s="19" t="s">
        <v>17</v>
      </c>
      <c r="B18" s="10" t="s">
        <v>8</v>
      </c>
      <c r="C18" s="10" t="s">
        <v>18</v>
      </c>
      <c r="D18" s="11"/>
      <c r="E18" s="11"/>
      <c r="F18" s="11"/>
      <c r="G18" s="12">
        <v>3961458.27</v>
      </c>
      <c r="H18" s="12">
        <v>3946188</v>
      </c>
      <c r="I18" s="12">
        <f t="shared" si="0"/>
        <v>99.614529070881773</v>
      </c>
    </row>
    <row r="19" spans="1:9" ht="26.4">
      <c r="A19" s="14" t="s">
        <v>19</v>
      </c>
      <c r="B19" s="3" t="s">
        <v>8</v>
      </c>
      <c r="C19" s="3" t="s">
        <v>18</v>
      </c>
      <c r="D19" s="3" t="s">
        <v>20</v>
      </c>
      <c r="E19" s="4"/>
      <c r="F19" s="4"/>
      <c r="G19" s="5">
        <v>3422083.7</v>
      </c>
      <c r="H19" s="5">
        <v>3406814.31</v>
      </c>
      <c r="I19" s="5">
        <f t="shared" si="0"/>
        <v>99.553798464952791</v>
      </c>
    </row>
    <row r="20" spans="1:9" ht="26.4">
      <c r="A20" s="14" t="s">
        <v>21</v>
      </c>
      <c r="B20" s="3" t="s">
        <v>8</v>
      </c>
      <c r="C20" s="3" t="s">
        <v>18</v>
      </c>
      <c r="D20" s="3" t="s">
        <v>20</v>
      </c>
      <c r="E20" s="3" t="s">
        <v>22</v>
      </c>
      <c r="F20" s="4"/>
      <c r="G20" s="5">
        <v>1342891.57</v>
      </c>
      <c r="H20" s="5">
        <v>1342891</v>
      </c>
      <c r="I20" s="5">
        <f t="shared" si="0"/>
        <v>99.999957554279675</v>
      </c>
    </row>
    <row r="21" spans="1:9" ht="26.4">
      <c r="A21" s="14" t="s">
        <v>15</v>
      </c>
      <c r="B21" s="3" t="s">
        <v>8</v>
      </c>
      <c r="C21" s="3" t="s">
        <v>18</v>
      </c>
      <c r="D21" s="3" t="s">
        <v>20</v>
      </c>
      <c r="E21" s="3" t="s">
        <v>22</v>
      </c>
      <c r="F21" s="3" t="s">
        <v>16</v>
      </c>
      <c r="G21" s="6">
        <v>1342891.57</v>
      </c>
      <c r="H21" s="6">
        <v>1342891</v>
      </c>
      <c r="I21" s="6">
        <f t="shared" si="0"/>
        <v>99.999957554279675</v>
      </c>
    </row>
    <row r="22" spans="1:9" ht="34.200000000000003">
      <c r="A22" s="14" t="s">
        <v>23</v>
      </c>
      <c r="B22" s="3" t="s">
        <v>8</v>
      </c>
      <c r="C22" s="3" t="s">
        <v>18</v>
      </c>
      <c r="D22" s="3" t="s">
        <v>20</v>
      </c>
      <c r="E22" s="3" t="s">
        <v>24</v>
      </c>
      <c r="F22" s="4"/>
      <c r="G22" s="5">
        <v>600</v>
      </c>
      <c r="H22" s="5">
        <v>600</v>
      </c>
      <c r="I22" s="5">
        <f t="shared" si="0"/>
        <v>100</v>
      </c>
    </row>
    <row r="23" spans="1:9" ht="26.4">
      <c r="A23" s="14" t="s">
        <v>15</v>
      </c>
      <c r="B23" s="3" t="s">
        <v>8</v>
      </c>
      <c r="C23" s="3" t="s">
        <v>18</v>
      </c>
      <c r="D23" s="3" t="s">
        <v>20</v>
      </c>
      <c r="E23" s="3" t="s">
        <v>24</v>
      </c>
      <c r="F23" s="3" t="s">
        <v>16</v>
      </c>
      <c r="G23" s="6">
        <v>600</v>
      </c>
      <c r="H23" s="6">
        <v>600</v>
      </c>
      <c r="I23" s="6">
        <f t="shared" si="0"/>
        <v>100</v>
      </c>
    </row>
    <row r="24" spans="1:9" ht="34.200000000000003">
      <c r="A24" s="14" t="s">
        <v>25</v>
      </c>
      <c r="B24" s="3" t="s">
        <v>8</v>
      </c>
      <c r="C24" s="3" t="s">
        <v>18</v>
      </c>
      <c r="D24" s="3" t="s">
        <v>20</v>
      </c>
      <c r="E24" s="3" t="s">
        <v>26</v>
      </c>
      <c r="F24" s="4"/>
      <c r="G24" s="5">
        <v>405093.68</v>
      </c>
      <c r="H24" s="5">
        <v>399086.23</v>
      </c>
      <c r="I24" s="5">
        <f t="shared" si="0"/>
        <v>98.517022037964153</v>
      </c>
    </row>
    <row r="25" spans="1:9" ht="26.4">
      <c r="A25" s="14" t="s">
        <v>15</v>
      </c>
      <c r="B25" s="3" t="s">
        <v>8</v>
      </c>
      <c r="C25" s="3" t="s">
        <v>18</v>
      </c>
      <c r="D25" s="3" t="s">
        <v>20</v>
      </c>
      <c r="E25" s="3" t="s">
        <v>26</v>
      </c>
      <c r="F25" s="3" t="s">
        <v>16</v>
      </c>
      <c r="G25" s="6">
        <v>405093.68</v>
      </c>
      <c r="H25" s="6">
        <v>399086.23</v>
      </c>
      <c r="I25" s="6">
        <f t="shared" si="0"/>
        <v>98.517022037964153</v>
      </c>
    </row>
    <row r="26" spans="1:9" ht="26.4">
      <c r="A26" s="14" t="s">
        <v>27</v>
      </c>
      <c r="B26" s="3" t="s">
        <v>8</v>
      </c>
      <c r="C26" s="3" t="s">
        <v>18</v>
      </c>
      <c r="D26" s="3" t="s">
        <v>20</v>
      </c>
      <c r="E26" s="3" t="s">
        <v>28</v>
      </c>
      <c r="F26" s="4"/>
      <c r="G26" s="5">
        <v>55000</v>
      </c>
      <c r="H26" s="5">
        <v>51160.1</v>
      </c>
      <c r="I26" s="5">
        <f t="shared" si="0"/>
        <v>93.018363636363631</v>
      </c>
    </row>
    <row r="27" spans="1:9" ht="26.4">
      <c r="A27" s="14" t="s">
        <v>15</v>
      </c>
      <c r="B27" s="3" t="s">
        <v>8</v>
      </c>
      <c r="C27" s="3" t="s">
        <v>18</v>
      </c>
      <c r="D27" s="3" t="s">
        <v>20</v>
      </c>
      <c r="E27" s="3" t="s">
        <v>28</v>
      </c>
      <c r="F27" s="3" t="s">
        <v>16</v>
      </c>
      <c r="G27" s="6">
        <v>55000</v>
      </c>
      <c r="H27" s="6">
        <v>51160.1</v>
      </c>
      <c r="I27" s="6">
        <f t="shared" si="0"/>
        <v>93.018363636363631</v>
      </c>
    </row>
    <row r="28" spans="1:9" ht="26.4">
      <c r="A28" s="14" t="s">
        <v>29</v>
      </c>
      <c r="B28" s="3" t="s">
        <v>8</v>
      </c>
      <c r="C28" s="3" t="s">
        <v>18</v>
      </c>
      <c r="D28" s="3" t="s">
        <v>20</v>
      </c>
      <c r="E28" s="3" t="s">
        <v>30</v>
      </c>
      <c r="F28" s="4"/>
      <c r="G28" s="5">
        <v>1616803.19</v>
      </c>
      <c r="H28" s="5">
        <v>1611381.72</v>
      </c>
      <c r="I28" s="5">
        <f t="shared" si="0"/>
        <v>99.664679657144916</v>
      </c>
    </row>
    <row r="29" spans="1:9" ht="26.4">
      <c r="A29" s="14" t="s">
        <v>15</v>
      </c>
      <c r="B29" s="3" t="s">
        <v>8</v>
      </c>
      <c r="C29" s="3" t="s">
        <v>18</v>
      </c>
      <c r="D29" s="3" t="s">
        <v>20</v>
      </c>
      <c r="E29" s="3" t="s">
        <v>30</v>
      </c>
      <c r="F29" s="3" t="s">
        <v>16</v>
      </c>
      <c r="G29" s="6">
        <v>1337575</v>
      </c>
      <c r="H29" s="6">
        <v>1332153.53</v>
      </c>
      <c r="I29" s="6">
        <f t="shared" si="0"/>
        <v>99.594679176868581</v>
      </c>
    </row>
    <row r="30" spans="1:9" ht="26.4">
      <c r="A30" s="14" t="s">
        <v>15</v>
      </c>
      <c r="B30" s="3" t="s">
        <v>8</v>
      </c>
      <c r="C30" s="3" t="s">
        <v>18</v>
      </c>
      <c r="D30" s="3" t="s">
        <v>20</v>
      </c>
      <c r="E30" s="3" t="s">
        <v>30</v>
      </c>
      <c r="F30" s="3" t="s">
        <v>31</v>
      </c>
      <c r="G30" s="6">
        <v>180908.19</v>
      </c>
      <c r="H30" s="6">
        <v>180908.19</v>
      </c>
      <c r="I30" s="6">
        <f t="shared" si="0"/>
        <v>100</v>
      </c>
    </row>
    <row r="31" spans="1:9" ht="26.4">
      <c r="A31" s="14" t="s">
        <v>15</v>
      </c>
      <c r="B31" s="3" t="s">
        <v>8</v>
      </c>
      <c r="C31" s="3" t="s">
        <v>18</v>
      </c>
      <c r="D31" s="3" t="s">
        <v>20</v>
      </c>
      <c r="E31" s="3" t="s">
        <v>30</v>
      </c>
      <c r="F31" s="3" t="s">
        <v>32</v>
      </c>
      <c r="G31" s="6">
        <v>98320</v>
      </c>
      <c r="H31" s="6">
        <v>98320</v>
      </c>
      <c r="I31" s="6">
        <f t="shared" si="0"/>
        <v>100</v>
      </c>
    </row>
    <row r="32" spans="1:9" ht="26.4">
      <c r="A32" s="14" t="s">
        <v>33</v>
      </c>
      <c r="B32" s="3" t="s">
        <v>8</v>
      </c>
      <c r="C32" s="3" t="s">
        <v>18</v>
      </c>
      <c r="D32" s="3" t="s">
        <v>20</v>
      </c>
      <c r="E32" s="3" t="s">
        <v>34</v>
      </c>
      <c r="F32" s="4"/>
      <c r="G32" s="5">
        <v>1695.26</v>
      </c>
      <c r="H32" s="5">
        <v>1695.26</v>
      </c>
      <c r="I32" s="5">
        <f t="shared" si="0"/>
        <v>100</v>
      </c>
    </row>
    <row r="33" spans="1:9" ht="26.4">
      <c r="A33" s="14" t="s">
        <v>15</v>
      </c>
      <c r="B33" s="3" t="s">
        <v>8</v>
      </c>
      <c r="C33" s="3" t="s">
        <v>18</v>
      </c>
      <c r="D33" s="3" t="s">
        <v>20</v>
      </c>
      <c r="E33" s="3" t="s">
        <v>34</v>
      </c>
      <c r="F33" s="3" t="s">
        <v>16</v>
      </c>
      <c r="G33" s="6">
        <v>1695.26</v>
      </c>
      <c r="H33" s="6">
        <v>1695.26</v>
      </c>
      <c r="I33" s="6">
        <f t="shared" si="0"/>
        <v>100</v>
      </c>
    </row>
    <row r="34" spans="1:9" ht="26.4">
      <c r="A34" s="14" t="s">
        <v>35</v>
      </c>
      <c r="B34" s="3" t="s">
        <v>8</v>
      </c>
      <c r="C34" s="3" t="s">
        <v>18</v>
      </c>
      <c r="D34" s="3" t="s">
        <v>36</v>
      </c>
      <c r="E34" s="4"/>
      <c r="F34" s="4"/>
      <c r="G34" s="5">
        <v>539374.56999999995</v>
      </c>
      <c r="H34" s="5">
        <v>539373.68999999994</v>
      </c>
      <c r="I34" s="5">
        <f t="shared" si="0"/>
        <v>99.999836848073869</v>
      </c>
    </row>
    <row r="35" spans="1:9" ht="26.4">
      <c r="A35" s="14" t="s">
        <v>21</v>
      </c>
      <c r="B35" s="3" t="s">
        <v>8</v>
      </c>
      <c r="C35" s="3" t="s">
        <v>18</v>
      </c>
      <c r="D35" s="3" t="s">
        <v>36</v>
      </c>
      <c r="E35" s="3" t="s">
        <v>22</v>
      </c>
      <c r="F35" s="4"/>
      <c r="G35" s="5">
        <v>415193</v>
      </c>
      <c r="H35" s="5">
        <v>415193</v>
      </c>
      <c r="I35" s="5">
        <f t="shared" si="0"/>
        <v>100</v>
      </c>
    </row>
    <row r="36" spans="1:9" ht="26.4">
      <c r="A36" s="14" t="s">
        <v>15</v>
      </c>
      <c r="B36" s="3" t="s">
        <v>8</v>
      </c>
      <c r="C36" s="3" t="s">
        <v>18</v>
      </c>
      <c r="D36" s="3" t="s">
        <v>36</v>
      </c>
      <c r="E36" s="3" t="s">
        <v>22</v>
      </c>
      <c r="F36" s="3" t="s">
        <v>16</v>
      </c>
      <c r="G36" s="6">
        <v>415193</v>
      </c>
      <c r="H36" s="6">
        <v>415193</v>
      </c>
      <c r="I36" s="6">
        <f t="shared" si="0"/>
        <v>100</v>
      </c>
    </row>
    <row r="37" spans="1:9" ht="34.200000000000003">
      <c r="A37" s="14" t="s">
        <v>25</v>
      </c>
      <c r="B37" s="3" t="s">
        <v>8</v>
      </c>
      <c r="C37" s="3" t="s">
        <v>18</v>
      </c>
      <c r="D37" s="3" t="s">
        <v>36</v>
      </c>
      <c r="E37" s="3" t="s">
        <v>26</v>
      </c>
      <c r="F37" s="4"/>
      <c r="G37" s="5">
        <v>124181.57</v>
      </c>
      <c r="H37" s="5">
        <v>124180.69</v>
      </c>
      <c r="I37" s="5">
        <f t="shared" si="0"/>
        <v>99.99929136022358</v>
      </c>
    </row>
    <row r="38" spans="1:9" ht="26.4">
      <c r="A38" s="14" t="s">
        <v>15</v>
      </c>
      <c r="B38" s="3" t="s">
        <v>8</v>
      </c>
      <c r="C38" s="3" t="s">
        <v>18</v>
      </c>
      <c r="D38" s="3" t="s">
        <v>36</v>
      </c>
      <c r="E38" s="3" t="s">
        <v>26</v>
      </c>
      <c r="F38" s="3" t="s">
        <v>16</v>
      </c>
      <c r="G38" s="6">
        <v>124181.57</v>
      </c>
      <c r="H38" s="6">
        <v>124180.69</v>
      </c>
      <c r="I38" s="6">
        <f t="shared" si="0"/>
        <v>99.99929136022358</v>
      </c>
    </row>
    <row r="39" spans="1:9">
      <c r="A39" s="19" t="s">
        <v>37</v>
      </c>
      <c r="B39" s="10" t="s">
        <v>8</v>
      </c>
      <c r="C39" s="10" t="s">
        <v>38</v>
      </c>
      <c r="D39" s="11"/>
      <c r="E39" s="11"/>
      <c r="F39" s="11"/>
      <c r="G39" s="12">
        <v>20000</v>
      </c>
      <c r="H39" s="12">
        <v>0</v>
      </c>
      <c r="I39" s="12">
        <f t="shared" si="0"/>
        <v>0</v>
      </c>
    </row>
    <row r="40" spans="1:9" ht="26.4">
      <c r="A40" s="14" t="s">
        <v>39</v>
      </c>
      <c r="B40" s="3" t="s">
        <v>8</v>
      </c>
      <c r="C40" s="3" t="s">
        <v>38</v>
      </c>
      <c r="D40" s="3" t="s">
        <v>40</v>
      </c>
      <c r="E40" s="4"/>
      <c r="F40" s="4"/>
      <c r="G40" s="5">
        <v>20000</v>
      </c>
      <c r="H40" s="5">
        <v>0</v>
      </c>
      <c r="I40" s="5">
        <f t="shared" si="0"/>
        <v>0</v>
      </c>
    </row>
    <row r="41" spans="1:9" ht="26.4">
      <c r="A41" s="14" t="s">
        <v>41</v>
      </c>
      <c r="B41" s="3" t="s">
        <v>8</v>
      </c>
      <c r="C41" s="3" t="s">
        <v>38</v>
      </c>
      <c r="D41" s="3" t="s">
        <v>40</v>
      </c>
      <c r="E41" s="3" t="s">
        <v>42</v>
      </c>
      <c r="F41" s="4"/>
      <c r="G41" s="5">
        <v>20000</v>
      </c>
      <c r="H41" s="5">
        <v>0</v>
      </c>
      <c r="I41" s="5">
        <f t="shared" si="0"/>
        <v>0</v>
      </c>
    </row>
    <row r="42" spans="1:9" ht="26.4">
      <c r="A42" s="14" t="s">
        <v>15</v>
      </c>
      <c r="B42" s="3" t="s">
        <v>8</v>
      </c>
      <c r="C42" s="3" t="s">
        <v>38</v>
      </c>
      <c r="D42" s="3" t="s">
        <v>40</v>
      </c>
      <c r="E42" s="3" t="s">
        <v>42</v>
      </c>
      <c r="F42" s="3" t="s">
        <v>16</v>
      </c>
      <c r="G42" s="6">
        <v>20000</v>
      </c>
      <c r="H42" s="6">
        <v>0</v>
      </c>
      <c r="I42" s="6">
        <f t="shared" si="0"/>
        <v>0</v>
      </c>
    </row>
    <row r="43" spans="1:9">
      <c r="A43" s="19" t="s">
        <v>43</v>
      </c>
      <c r="B43" s="10" t="s">
        <v>8</v>
      </c>
      <c r="C43" s="10" t="s">
        <v>44</v>
      </c>
      <c r="D43" s="11"/>
      <c r="E43" s="11"/>
      <c r="F43" s="11"/>
      <c r="G43" s="12">
        <v>669814</v>
      </c>
      <c r="H43" s="12">
        <v>659013.05000000005</v>
      </c>
      <c r="I43" s="12">
        <f t="shared" si="0"/>
        <v>98.387470252935898</v>
      </c>
    </row>
    <row r="44" spans="1:9" ht="26.4">
      <c r="A44" s="14" t="s">
        <v>45</v>
      </c>
      <c r="B44" s="3" t="s">
        <v>8</v>
      </c>
      <c r="C44" s="3" t="s">
        <v>44</v>
      </c>
      <c r="D44" s="3" t="s">
        <v>46</v>
      </c>
      <c r="E44" s="4"/>
      <c r="F44" s="4"/>
      <c r="G44" s="5">
        <v>669814</v>
      </c>
      <c r="H44" s="5">
        <v>659013.05000000005</v>
      </c>
      <c r="I44" s="5">
        <f t="shared" si="0"/>
        <v>98.387470252935898</v>
      </c>
    </row>
    <row r="45" spans="1:9" ht="26.4">
      <c r="A45" s="14" t="s">
        <v>29</v>
      </c>
      <c r="B45" s="3" t="s">
        <v>8</v>
      </c>
      <c r="C45" s="3" t="s">
        <v>44</v>
      </c>
      <c r="D45" s="3" t="s">
        <v>46</v>
      </c>
      <c r="E45" s="3" t="s">
        <v>30</v>
      </c>
      <c r="F45" s="4"/>
      <c r="G45" s="5">
        <v>667051</v>
      </c>
      <c r="H45" s="5">
        <v>656250.05000000005</v>
      </c>
      <c r="I45" s="5">
        <f t="shared" si="0"/>
        <v>98.380790974003503</v>
      </c>
    </row>
    <row r="46" spans="1:9" ht="26.4">
      <c r="A46" s="14" t="s">
        <v>15</v>
      </c>
      <c r="B46" s="3" t="s">
        <v>8</v>
      </c>
      <c r="C46" s="3" t="s">
        <v>44</v>
      </c>
      <c r="D46" s="3" t="s">
        <v>46</v>
      </c>
      <c r="E46" s="3" t="s">
        <v>30</v>
      </c>
      <c r="F46" s="3" t="s">
        <v>16</v>
      </c>
      <c r="G46" s="6">
        <v>667051</v>
      </c>
      <c r="H46" s="6">
        <v>656250.05000000005</v>
      </c>
      <c r="I46" s="6">
        <f t="shared" si="0"/>
        <v>98.380790974003503</v>
      </c>
    </row>
    <row r="47" spans="1:9" ht="26.4">
      <c r="A47" s="14" t="s">
        <v>33</v>
      </c>
      <c r="B47" s="3" t="s">
        <v>8</v>
      </c>
      <c r="C47" s="3" t="s">
        <v>44</v>
      </c>
      <c r="D47" s="3" t="s">
        <v>46</v>
      </c>
      <c r="E47" s="3" t="s">
        <v>34</v>
      </c>
      <c r="F47" s="4"/>
      <c r="G47" s="5">
        <v>2763</v>
      </c>
      <c r="H47" s="5">
        <v>2763</v>
      </c>
      <c r="I47" s="5">
        <f t="shared" si="0"/>
        <v>100</v>
      </c>
    </row>
    <row r="48" spans="1:9" ht="26.4">
      <c r="A48" s="14" t="s">
        <v>15</v>
      </c>
      <c r="B48" s="3" t="s">
        <v>8</v>
      </c>
      <c r="C48" s="3" t="s">
        <v>44</v>
      </c>
      <c r="D48" s="3" t="s">
        <v>46</v>
      </c>
      <c r="E48" s="3" t="s">
        <v>34</v>
      </c>
      <c r="F48" s="3" t="s">
        <v>16</v>
      </c>
      <c r="G48" s="6">
        <v>2763</v>
      </c>
      <c r="H48" s="6">
        <v>2763</v>
      </c>
      <c r="I48" s="6">
        <f t="shared" si="0"/>
        <v>100</v>
      </c>
    </row>
    <row r="49" spans="1:9">
      <c r="A49" s="19" t="s">
        <v>47</v>
      </c>
      <c r="B49" s="10" t="s">
        <v>8</v>
      </c>
      <c r="C49" s="10" t="s">
        <v>48</v>
      </c>
      <c r="D49" s="11"/>
      <c r="E49" s="11"/>
      <c r="F49" s="11"/>
      <c r="G49" s="12">
        <v>104329</v>
      </c>
      <c r="H49" s="12">
        <v>104329</v>
      </c>
      <c r="I49" s="12">
        <f t="shared" si="0"/>
        <v>100</v>
      </c>
    </row>
    <row r="50" spans="1:9" ht="26.4">
      <c r="A50" s="14" t="s">
        <v>49</v>
      </c>
      <c r="B50" s="3" t="s">
        <v>8</v>
      </c>
      <c r="C50" s="3" t="s">
        <v>48</v>
      </c>
      <c r="D50" s="3" t="s">
        <v>50</v>
      </c>
      <c r="E50" s="4"/>
      <c r="F50" s="4"/>
      <c r="G50" s="5">
        <v>104329</v>
      </c>
      <c r="H50" s="5">
        <v>104329</v>
      </c>
      <c r="I50" s="5">
        <f t="shared" si="0"/>
        <v>100</v>
      </c>
    </row>
    <row r="51" spans="1:9" ht="26.4">
      <c r="A51" s="14" t="s">
        <v>21</v>
      </c>
      <c r="B51" s="3" t="s">
        <v>8</v>
      </c>
      <c r="C51" s="3" t="s">
        <v>48</v>
      </c>
      <c r="D51" s="3" t="s">
        <v>50</v>
      </c>
      <c r="E51" s="3" t="s">
        <v>22</v>
      </c>
      <c r="F51" s="4"/>
      <c r="G51" s="5">
        <v>78248.639999999999</v>
      </c>
      <c r="H51" s="5">
        <v>78248.639999999999</v>
      </c>
      <c r="I51" s="5">
        <f t="shared" si="0"/>
        <v>100</v>
      </c>
    </row>
    <row r="52" spans="1:9" ht="26.4">
      <c r="A52" s="14" t="s">
        <v>15</v>
      </c>
      <c r="B52" s="3" t="s">
        <v>8</v>
      </c>
      <c r="C52" s="3" t="s">
        <v>48</v>
      </c>
      <c r="D52" s="3" t="s">
        <v>50</v>
      </c>
      <c r="E52" s="3" t="s">
        <v>22</v>
      </c>
      <c r="F52" s="3" t="s">
        <v>51</v>
      </c>
      <c r="G52" s="6">
        <v>78248.639999999999</v>
      </c>
      <c r="H52" s="6">
        <v>78248.639999999999</v>
      </c>
      <c r="I52" s="6">
        <f t="shared" si="0"/>
        <v>100</v>
      </c>
    </row>
    <row r="53" spans="1:9" ht="34.200000000000003">
      <c r="A53" s="14" t="s">
        <v>25</v>
      </c>
      <c r="B53" s="3" t="s">
        <v>8</v>
      </c>
      <c r="C53" s="3" t="s">
        <v>48</v>
      </c>
      <c r="D53" s="3" t="s">
        <v>50</v>
      </c>
      <c r="E53" s="3" t="s">
        <v>26</v>
      </c>
      <c r="F53" s="4"/>
      <c r="G53" s="5">
        <v>22351.95</v>
      </c>
      <c r="H53" s="5">
        <v>22351.95</v>
      </c>
      <c r="I53" s="5">
        <f t="shared" si="0"/>
        <v>100</v>
      </c>
    </row>
    <row r="54" spans="1:9" ht="26.4">
      <c r="A54" s="14" t="s">
        <v>15</v>
      </c>
      <c r="B54" s="3" t="s">
        <v>8</v>
      </c>
      <c r="C54" s="3" t="s">
        <v>48</v>
      </c>
      <c r="D54" s="3" t="s">
        <v>50</v>
      </c>
      <c r="E54" s="3" t="s">
        <v>26</v>
      </c>
      <c r="F54" s="3" t="s">
        <v>51</v>
      </c>
      <c r="G54" s="6">
        <v>22351.95</v>
      </c>
      <c r="H54" s="6">
        <v>22351.95</v>
      </c>
      <c r="I54" s="6">
        <f t="shared" si="0"/>
        <v>100</v>
      </c>
    </row>
    <row r="55" spans="1:9" ht="26.4">
      <c r="A55" s="14" t="s">
        <v>27</v>
      </c>
      <c r="B55" s="3" t="s">
        <v>8</v>
      </c>
      <c r="C55" s="3" t="s">
        <v>48</v>
      </c>
      <c r="D55" s="3" t="s">
        <v>50</v>
      </c>
      <c r="E55" s="3" t="s">
        <v>28</v>
      </c>
      <c r="F55" s="4"/>
      <c r="G55" s="5">
        <v>1000</v>
      </c>
      <c r="H55" s="5">
        <v>1000</v>
      </c>
      <c r="I55" s="5">
        <f t="shared" si="0"/>
        <v>100</v>
      </c>
    </row>
    <row r="56" spans="1:9" ht="26.4">
      <c r="A56" s="14" t="s">
        <v>15</v>
      </c>
      <c r="B56" s="3" t="s">
        <v>8</v>
      </c>
      <c r="C56" s="3" t="s">
        <v>48</v>
      </c>
      <c r="D56" s="3" t="s">
        <v>50</v>
      </c>
      <c r="E56" s="3" t="s">
        <v>28</v>
      </c>
      <c r="F56" s="3" t="s">
        <v>51</v>
      </c>
      <c r="G56" s="6">
        <v>1000</v>
      </c>
      <c r="H56" s="6">
        <v>1000</v>
      </c>
      <c r="I56" s="6">
        <f t="shared" si="0"/>
        <v>100</v>
      </c>
    </row>
    <row r="57" spans="1:9" ht="26.4">
      <c r="A57" s="14" t="s">
        <v>29</v>
      </c>
      <c r="B57" s="3" t="s">
        <v>8</v>
      </c>
      <c r="C57" s="3" t="s">
        <v>48</v>
      </c>
      <c r="D57" s="3" t="s">
        <v>50</v>
      </c>
      <c r="E57" s="3" t="s">
        <v>30</v>
      </c>
      <c r="F57" s="4"/>
      <c r="G57" s="5">
        <v>2728.41</v>
      </c>
      <c r="H57" s="5">
        <v>2728.41</v>
      </c>
      <c r="I57" s="5">
        <f t="shared" si="0"/>
        <v>100</v>
      </c>
    </row>
    <row r="58" spans="1:9" ht="26.4">
      <c r="A58" s="14" t="s">
        <v>15</v>
      </c>
      <c r="B58" s="3" t="s">
        <v>8</v>
      </c>
      <c r="C58" s="3" t="s">
        <v>48</v>
      </c>
      <c r="D58" s="3" t="s">
        <v>50</v>
      </c>
      <c r="E58" s="3" t="s">
        <v>30</v>
      </c>
      <c r="F58" s="3" t="s">
        <v>51</v>
      </c>
      <c r="G58" s="6">
        <v>2728.41</v>
      </c>
      <c r="H58" s="6">
        <v>2728.41</v>
      </c>
      <c r="I58" s="6">
        <f t="shared" si="0"/>
        <v>100</v>
      </c>
    </row>
    <row r="59" spans="1:9" ht="36">
      <c r="A59" s="19" t="s">
        <v>52</v>
      </c>
      <c r="B59" s="10" t="s">
        <v>8</v>
      </c>
      <c r="C59" s="10" t="s">
        <v>53</v>
      </c>
      <c r="D59" s="11"/>
      <c r="E59" s="11"/>
      <c r="F59" s="11"/>
      <c r="G59" s="12">
        <v>176323.48</v>
      </c>
      <c r="H59" s="12">
        <v>176323.48</v>
      </c>
      <c r="I59" s="12">
        <f t="shared" si="0"/>
        <v>100</v>
      </c>
    </row>
    <row r="60" spans="1:9" ht="26.4">
      <c r="A60" s="14" t="s">
        <v>54</v>
      </c>
      <c r="B60" s="3" t="s">
        <v>8</v>
      </c>
      <c r="C60" s="3" t="s">
        <v>53</v>
      </c>
      <c r="D60" s="3" t="s">
        <v>55</v>
      </c>
      <c r="E60" s="4"/>
      <c r="F60" s="4"/>
      <c r="G60" s="5">
        <v>83886</v>
      </c>
      <c r="H60" s="5">
        <v>83886</v>
      </c>
      <c r="I60" s="5">
        <f t="shared" si="0"/>
        <v>100</v>
      </c>
    </row>
    <row r="61" spans="1:9" ht="26.4">
      <c r="A61" s="14" t="s">
        <v>29</v>
      </c>
      <c r="B61" s="3" t="s">
        <v>8</v>
      </c>
      <c r="C61" s="3" t="s">
        <v>53</v>
      </c>
      <c r="D61" s="3" t="s">
        <v>55</v>
      </c>
      <c r="E61" s="3" t="s">
        <v>30</v>
      </c>
      <c r="F61" s="4"/>
      <c r="G61" s="5">
        <v>83886</v>
      </c>
      <c r="H61" s="5">
        <v>83886</v>
      </c>
      <c r="I61" s="5">
        <f t="shared" si="0"/>
        <v>100</v>
      </c>
    </row>
    <row r="62" spans="1:9" ht="26.4">
      <c r="A62" s="14" t="s">
        <v>15</v>
      </c>
      <c r="B62" s="3" t="s">
        <v>8</v>
      </c>
      <c r="C62" s="3" t="s">
        <v>53</v>
      </c>
      <c r="D62" s="3" t="s">
        <v>55</v>
      </c>
      <c r="E62" s="3" t="s">
        <v>30</v>
      </c>
      <c r="F62" s="3" t="s">
        <v>16</v>
      </c>
      <c r="G62" s="6">
        <v>83886</v>
      </c>
      <c r="H62" s="6">
        <v>83886</v>
      </c>
      <c r="I62" s="6">
        <f t="shared" si="0"/>
        <v>100</v>
      </c>
    </row>
    <row r="63" spans="1:9" ht="26.4">
      <c r="A63" s="14" t="s">
        <v>56</v>
      </c>
      <c r="B63" s="3" t="s">
        <v>8</v>
      </c>
      <c r="C63" s="3" t="s">
        <v>53</v>
      </c>
      <c r="D63" s="3" t="s">
        <v>57</v>
      </c>
      <c r="E63" s="4"/>
      <c r="F63" s="4"/>
      <c r="G63" s="5">
        <v>65583.600000000006</v>
      </c>
      <c r="H63" s="5">
        <v>65583.600000000006</v>
      </c>
      <c r="I63" s="5">
        <f t="shared" si="0"/>
        <v>100</v>
      </c>
    </row>
    <row r="64" spans="1:9" ht="26.4">
      <c r="A64" s="14" t="s">
        <v>29</v>
      </c>
      <c r="B64" s="3" t="s">
        <v>8</v>
      </c>
      <c r="C64" s="3" t="s">
        <v>53</v>
      </c>
      <c r="D64" s="3" t="s">
        <v>57</v>
      </c>
      <c r="E64" s="3" t="s">
        <v>30</v>
      </c>
      <c r="F64" s="4"/>
      <c r="G64" s="5">
        <v>65583.600000000006</v>
      </c>
      <c r="H64" s="5">
        <v>65583.600000000006</v>
      </c>
      <c r="I64" s="5">
        <f t="shared" si="0"/>
        <v>100</v>
      </c>
    </row>
    <row r="65" spans="1:9" ht="26.4">
      <c r="A65" s="14" t="s">
        <v>15</v>
      </c>
      <c r="B65" s="3" t="s">
        <v>8</v>
      </c>
      <c r="C65" s="3" t="s">
        <v>53</v>
      </c>
      <c r="D65" s="3" t="s">
        <v>57</v>
      </c>
      <c r="E65" s="3" t="s">
        <v>30</v>
      </c>
      <c r="F65" s="3" t="s">
        <v>16</v>
      </c>
      <c r="G65" s="6">
        <v>65583.600000000006</v>
      </c>
      <c r="H65" s="6">
        <v>65583.600000000006</v>
      </c>
      <c r="I65" s="6">
        <f t="shared" si="0"/>
        <v>100</v>
      </c>
    </row>
    <row r="66" spans="1:9" ht="26.4">
      <c r="A66" s="14" t="s">
        <v>58</v>
      </c>
      <c r="B66" s="3" t="s">
        <v>8</v>
      </c>
      <c r="C66" s="3" t="s">
        <v>53</v>
      </c>
      <c r="D66" s="3" t="s">
        <v>59</v>
      </c>
      <c r="E66" s="4"/>
      <c r="F66" s="4"/>
      <c r="G66" s="5">
        <v>26853.88</v>
      </c>
      <c r="H66" s="5">
        <v>26853.88</v>
      </c>
      <c r="I66" s="5">
        <f t="shared" si="0"/>
        <v>100</v>
      </c>
    </row>
    <row r="67" spans="1:9" ht="26.4">
      <c r="A67" s="14" t="s">
        <v>29</v>
      </c>
      <c r="B67" s="3" t="s">
        <v>8</v>
      </c>
      <c r="C67" s="3" t="s">
        <v>53</v>
      </c>
      <c r="D67" s="3" t="s">
        <v>59</v>
      </c>
      <c r="E67" s="3" t="s">
        <v>30</v>
      </c>
      <c r="F67" s="4"/>
      <c r="G67" s="5">
        <v>26853.88</v>
      </c>
      <c r="H67" s="5">
        <v>26853.88</v>
      </c>
      <c r="I67" s="5">
        <f t="shared" si="0"/>
        <v>100</v>
      </c>
    </row>
    <row r="68" spans="1:9" ht="26.4">
      <c r="A68" s="14" t="s">
        <v>15</v>
      </c>
      <c r="B68" s="3" t="s">
        <v>8</v>
      </c>
      <c r="C68" s="3" t="s">
        <v>53</v>
      </c>
      <c r="D68" s="3" t="s">
        <v>59</v>
      </c>
      <c r="E68" s="3" t="s">
        <v>30</v>
      </c>
      <c r="F68" s="3" t="s">
        <v>16</v>
      </c>
      <c r="G68" s="6">
        <v>26853.88</v>
      </c>
      <c r="H68" s="6">
        <v>26853.88</v>
      </c>
      <c r="I68" s="6">
        <f t="shared" si="0"/>
        <v>100</v>
      </c>
    </row>
    <row r="69" spans="1:9">
      <c r="A69" s="19" t="s">
        <v>60</v>
      </c>
      <c r="B69" s="10" t="s">
        <v>8</v>
      </c>
      <c r="C69" s="10" t="s">
        <v>61</v>
      </c>
      <c r="D69" s="11"/>
      <c r="E69" s="11"/>
      <c r="F69" s="11"/>
      <c r="G69" s="12">
        <v>724377.2</v>
      </c>
      <c r="H69" s="12">
        <v>724377.2</v>
      </c>
      <c r="I69" s="12">
        <f t="shared" si="0"/>
        <v>100</v>
      </c>
    </row>
    <row r="70" spans="1:9" ht="26.4">
      <c r="A70" s="14" t="s">
        <v>62</v>
      </c>
      <c r="B70" s="3" t="s">
        <v>8</v>
      </c>
      <c r="C70" s="3" t="s">
        <v>61</v>
      </c>
      <c r="D70" s="3" t="s">
        <v>63</v>
      </c>
      <c r="E70" s="4"/>
      <c r="F70" s="4"/>
      <c r="G70" s="5">
        <v>77672</v>
      </c>
      <c r="H70" s="5">
        <v>77672</v>
      </c>
      <c r="I70" s="5">
        <f t="shared" si="0"/>
        <v>100</v>
      </c>
    </row>
    <row r="71" spans="1:9" ht="26.4">
      <c r="A71" s="14" t="s">
        <v>29</v>
      </c>
      <c r="B71" s="3" t="s">
        <v>8</v>
      </c>
      <c r="C71" s="3" t="s">
        <v>61</v>
      </c>
      <c r="D71" s="3" t="s">
        <v>63</v>
      </c>
      <c r="E71" s="3" t="s">
        <v>30</v>
      </c>
      <c r="F71" s="4"/>
      <c r="G71" s="5">
        <v>77672</v>
      </c>
      <c r="H71" s="5">
        <v>77672</v>
      </c>
      <c r="I71" s="5">
        <f t="shared" si="0"/>
        <v>100</v>
      </c>
    </row>
    <row r="72" spans="1:9" ht="26.4">
      <c r="A72" s="14" t="s">
        <v>15</v>
      </c>
      <c r="B72" s="3" t="s">
        <v>8</v>
      </c>
      <c r="C72" s="3" t="s">
        <v>61</v>
      </c>
      <c r="D72" s="3" t="s">
        <v>63</v>
      </c>
      <c r="E72" s="3" t="s">
        <v>30</v>
      </c>
      <c r="F72" s="3" t="s">
        <v>64</v>
      </c>
      <c r="G72" s="6">
        <v>77672</v>
      </c>
      <c r="H72" s="6">
        <v>77672</v>
      </c>
      <c r="I72" s="6">
        <f t="shared" si="0"/>
        <v>100</v>
      </c>
    </row>
    <row r="73" spans="1:9" ht="26.4">
      <c r="A73" s="14" t="s">
        <v>65</v>
      </c>
      <c r="B73" s="3" t="s">
        <v>8</v>
      </c>
      <c r="C73" s="3" t="s">
        <v>61</v>
      </c>
      <c r="D73" s="3" t="s">
        <v>66</v>
      </c>
      <c r="E73" s="4"/>
      <c r="F73" s="4"/>
      <c r="G73" s="5">
        <v>646705.19999999995</v>
      </c>
      <c r="H73" s="5">
        <v>646705.19999999995</v>
      </c>
      <c r="I73" s="5">
        <f t="shared" si="0"/>
        <v>100</v>
      </c>
    </row>
    <row r="74" spans="1:9" ht="26.4">
      <c r="A74" s="14" t="s">
        <v>29</v>
      </c>
      <c r="B74" s="3" t="s">
        <v>8</v>
      </c>
      <c r="C74" s="3" t="s">
        <v>61</v>
      </c>
      <c r="D74" s="3" t="s">
        <v>66</v>
      </c>
      <c r="E74" s="3" t="s">
        <v>30</v>
      </c>
      <c r="F74" s="4"/>
      <c r="G74" s="5">
        <v>646705.19999999995</v>
      </c>
      <c r="H74" s="5">
        <v>646705.19999999995</v>
      </c>
      <c r="I74" s="5">
        <f t="shared" si="0"/>
        <v>100</v>
      </c>
    </row>
    <row r="75" spans="1:9" ht="26.4">
      <c r="A75" s="14" t="s">
        <v>15</v>
      </c>
      <c r="B75" s="3" t="s">
        <v>8</v>
      </c>
      <c r="C75" s="3" t="s">
        <v>61</v>
      </c>
      <c r="D75" s="3" t="s">
        <v>66</v>
      </c>
      <c r="E75" s="3" t="s">
        <v>30</v>
      </c>
      <c r="F75" s="3" t="s">
        <v>64</v>
      </c>
      <c r="G75" s="6">
        <v>646705.19999999995</v>
      </c>
      <c r="H75" s="6">
        <v>646705.19999999995</v>
      </c>
      <c r="I75" s="6">
        <f t="shared" si="0"/>
        <v>100</v>
      </c>
    </row>
    <row r="76" spans="1:9" ht="15.6">
      <c r="A76" s="23" t="s">
        <v>137</v>
      </c>
      <c r="B76" s="10" t="s">
        <v>8</v>
      </c>
      <c r="C76" s="24" t="s">
        <v>138</v>
      </c>
      <c r="D76" s="10"/>
      <c r="E76" s="10"/>
      <c r="F76" s="10"/>
      <c r="G76" s="22">
        <f>G77+G94</f>
        <v>5599249.5999999996</v>
      </c>
      <c r="H76" s="22">
        <f>H77+H94</f>
        <v>5332057.07</v>
      </c>
      <c r="I76" s="22">
        <f t="shared" si="0"/>
        <v>95.228065382189797</v>
      </c>
    </row>
    <row r="77" spans="1:9" ht="24.6" customHeight="1">
      <c r="A77" s="19" t="s">
        <v>67</v>
      </c>
      <c r="B77" s="10" t="s">
        <v>8</v>
      </c>
      <c r="C77" s="10" t="s">
        <v>68</v>
      </c>
      <c r="D77" s="11"/>
      <c r="E77" s="11"/>
      <c r="F77" s="11"/>
      <c r="G77" s="12">
        <v>825044.02</v>
      </c>
      <c r="H77" s="12">
        <v>825044.02</v>
      </c>
      <c r="I77" s="12">
        <f t="shared" si="0"/>
        <v>100</v>
      </c>
    </row>
    <row r="78" spans="1:9" ht="26.4">
      <c r="A78" s="14" t="s">
        <v>69</v>
      </c>
      <c r="B78" s="3" t="s">
        <v>8</v>
      </c>
      <c r="C78" s="3" t="s">
        <v>68</v>
      </c>
      <c r="D78" s="3" t="s">
        <v>70</v>
      </c>
      <c r="E78" s="4"/>
      <c r="F78" s="4"/>
      <c r="G78" s="5">
        <v>67823.899999999994</v>
      </c>
      <c r="H78" s="5">
        <v>67823.899999999994</v>
      </c>
      <c r="I78" s="5">
        <f t="shared" ref="I78:I141" si="1">H78*100/G78</f>
        <v>100</v>
      </c>
    </row>
    <row r="79" spans="1:9" ht="26.4">
      <c r="A79" s="14" t="s">
        <v>29</v>
      </c>
      <c r="B79" s="3" t="s">
        <v>8</v>
      </c>
      <c r="C79" s="3" t="s">
        <v>68</v>
      </c>
      <c r="D79" s="3" t="s">
        <v>70</v>
      </c>
      <c r="E79" s="3" t="s">
        <v>30</v>
      </c>
      <c r="F79" s="4"/>
      <c r="G79" s="5">
        <v>67823.899999999994</v>
      </c>
      <c r="H79" s="5">
        <v>67823.899999999994</v>
      </c>
      <c r="I79" s="5">
        <f t="shared" si="1"/>
        <v>100</v>
      </c>
    </row>
    <row r="80" spans="1:9" ht="26.4">
      <c r="A80" s="14" t="s">
        <v>15</v>
      </c>
      <c r="B80" s="3" t="s">
        <v>8</v>
      </c>
      <c r="C80" s="3" t="s">
        <v>68</v>
      </c>
      <c r="D80" s="3" t="s">
        <v>70</v>
      </c>
      <c r="E80" s="3" t="s">
        <v>30</v>
      </c>
      <c r="F80" s="3" t="s">
        <v>64</v>
      </c>
      <c r="G80" s="6">
        <v>67823.899999999994</v>
      </c>
      <c r="H80" s="6">
        <v>67823.899999999994</v>
      </c>
      <c r="I80" s="6">
        <f t="shared" si="1"/>
        <v>100</v>
      </c>
    </row>
    <row r="81" spans="1:9" ht="26.4">
      <c r="A81" s="14" t="s">
        <v>71</v>
      </c>
      <c r="B81" s="3" t="s">
        <v>8</v>
      </c>
      <c r="C81" s="3" t="s">
        <v>68</v>
      </c>
      <c r="D81" s="3" t="s">
        <v>72</v>
      </c>
      <c r="E81" s="4"/>
      <c r="F81" s="4"/>
      <c r="G81" s="5">
        <v>460626.53</v>
      </c>
      <c r="H81" s="5">
        <v>460626.53</v>
      </c>
      <c r="I81" s="5">
        <f t="shared" si="1"/>
        <v>100</v>
      </c>
    </row>
    <row r="82" spans="1:9" ht="26.4">
      <c r="A82" s="14" t="s">
        <v>29</v>
      </c>
      <c r="B82" s="3" t="s">
        <v>8</v>
      </c>
      <c r="C82" s="3" t="s">
        <v>68</v>
      </c>
      <c r="D82" s="3" t="s">
        <v>72</v>
      </c>
      <c r="E82" s="3" t="s">
        <v>30</v>
      </c>
      <c r="F82" s="4"/>
      <c r="G82" s="5">
        <v>460626.53</v>
      </c>
      <c r="H82" s="5">
        <v>460626.53</v>
      </c>
      <c r="I82" s="5">
        <f t="shared" si="1"/>
        <v>100</v>
      </c>
    </row>
    <row r="83" spans="1:9" ht="26.4">
      <c r="A83" s="14" t="s">
        <v>15</v>
      </c>
      <c r="B83" s="3" t="s">
        <v>8</v>
      </c>
      <c r="C83" s="3" t="s">
        <v>68</v>
      </c>
      <c r="D83" s="3" t="s">
        <v>72</v>
      </c>
      <c r="E83" s="3" t="s">
        <v>30</v>
      </c>
      <c r="F83" s="3" t="s">
        <v>64</v>
      </c>
      <c r="G83" s="6">
        <v>460626.53</v>
      </c>
      <c r="H83" s="6">
        <v>460626.53</v>
      </c>
      <c r="I83" s="6">
        <f t="shared" si="1"/>
        <v>100</v>
      </c>
    </row>
    <row r="84" spans="1:9" ht="34.200000000000003">
      <c r="A84" s="14" t="s">
        <v>73</v>
      </c>
      <c r="B84" s="3" t="s">
        <v>8</v>
      </c>
      <c r="C84" s="3" t="s">
        <v>68</v>
      </c>
      <c r="D84" s="3" t="s">
        <v>74</v>
      </c>
      <c r="E84" s="4"/>
      <c r="F84" s="4"/>
      <c r="G84" s="5">
        <v>168471.05</v>
      </c>
      <c r="H84" s="5">
        <v>168471.05</v>
      </c>
      <c r="I84" s="5">
        <f t="shared" si="1"/>
        <v>100</v>
      </c>
    </row>
    <row r="85" spans="1:9" ht="26.4">
      <c r="A85" s="14" t="s">
        <v>29</v>
      </c>
      <c r="B85" s="3" t="s">
        <v>8</v>
      </c>
      <c r="C85" s="3" t="s">
        <v>68</v>
      </c>
      <c r="D85" s="3" t="s">
        <v>74</v>
      </c>
      <c r="E85" s="3" t="s">
        <v>30</v>
      </c>
      <c r="F85" s="4"/>
      <c r="G85" s="5">
        <v>168471.05</v>
      </c>
      <c r="H85" s="5">
        <v>168471.05</v>
      </c>
      <c r="I85" s="5">
        <f t="shared" si="1"/>
        <v>100</v>
      </c>
    </row>
    <row r="86" spans="1:9" ht="26.4">
      <c r="A86" s="14" t="s">
        <v>15</v>
      </c>
      <c r="B86" s="3" t="s">
        <v>8</v>
      </c>
      <c r="C86" s="3" t="s">
        <v>68</v>
      </c>
      <c r="D86" s="3" t="s">
        <v>74</v>
      </c>
      <c r="E86" s="3" t="s">
        <v>30</v>
      </c>
      <c r="F86" s="3" t="s">
        <v>16</v>
      </c>
      <c r="G86" s="6">
        <v>88471.05</v>
      </c>
      <c r="H86" s="6">
        <v>88471.05</v>
      </c>
      <c r="I86" s="6">
        <f t="shared" si="1"/>
        <v>100</v>
      </c>
    </row>
    <row r="87" spans="1:9" ht="26.4">
      <c r="A87" s="14" t="s">
        <v>15</v>
      </c>
      <c r="B87" s="3" t="s">
        <v>8</v>
      </c>
      <c r="C87" s="3" t="s">
        <v>68</v>
      </c>
      <c r="D87" s="3" t="s">
        <v>74</v>
      </c>
      <c r="E87" s="3" t="s">
        <v>30</v>
      </c>
      <c r="F87" s="3" t="s">
        <v>64</v>
      </c>
      <c r="G87" s="6">
        <v>80000</v>
      </c>
      <c r="H87" s="6">
        <v>80000</v>
      </c>
      <c r="I87" s="6">
        <f t="shared" si="1"/>
        <v>100</v>
      </c>
    </row>
    <row r="88" spans="1:9" ht="26.4">
      <c r="A88" s="14" t="s">
        <v>75</v>
      </c>
      <c r="B88" s="3" t="s">
        <v>8</v>
      </c>
      <c r="C88" s="3" t="s">
        <v>68</v>
      </c>
      <c r="D88" s="3" t="s">
        <v>76</v>
      </c>
      <c r="E88" s="4"/>
      <c r="F88" s="4"/>
      <c r="G88" s="5">
        <v>52000</v>
      </c>
      <c r="H88" s="5">
        <v>52000</v>
      </c>
      <c r="I88" s="5">
        <f t="shared" si="1"/>
        <v>100</v>
      </c>
    </row>
    <row r="89" spans="1:9" ht="45.6">
      <c r="A89" s="14" t="s">
        <v>77</v>
      </c>
      <c r="B89" s="3" t="s">
        <v>8</v>
      </c>
      <c r="C89" s="3" t="s">
        <v>68</v>
      </c>
      <c r="D89" s="3" t="s">
        <v>76</v>
      </c>
      <c r="E89" s="3" t="s">
        <v>78</v>
      </c>
      <c r="F89" s="4"/>
      <c r="G89" s="5">
        <v>52000</v>
      </c>
      <c r="H89" s="5">
        <v>52000</v>
      </c>
      <c r="I89" s="5">
        <f t="shared" si="1"/>
        <v>100</v>
      </c>
    </row>
    <row r="90" spans="1:9" ht="26.4">
      <c r="A90" s="14" t="s">
        <v>15</v>
      </c>
      <c r="B90" s="3" t="s">
        <v>8</v>
      </c>
      <c r="C90" s="3" t="s">
        <v>68</v>
      </c>
      <c r="D90" s="3" t="s">
        <v>76</v>
      </c>
      <c r="E90" s="3" t="s">
        <v>78</v>
      </c>
      <c r="F90" s="3" t="s">
        <v>64</v>
      </c>
      <c r="G90" s="6">
        <v>52000</v>
      </c>
      <c r="H90" s="6">
        <v>52000</v>
      </c>
      <c r="I90" s="6">
        <f t="shared" si="1"/>
        <v>100</v>
      </c>
    </row>
    <row r="91" spans="1:9" ht="26.4">
      <c r="A91" s="14" t="s">
        <v>79</v>
      </c>
      <c r="B91" s="3" t="s">
        <v>8</v>
      </c>
      <c r="C91" s="3" t="s">
        <v>68</v>
      </c>
      <c r="D91" s="3" t="s">
        <v>80</v>
      </c>
      <c r="E91" s="4"/>
      <c r="F91" s="4"/>
      <c r="G91" s="5">
        <v>76122.539999999994</v>
      </c>
      <c r="H91" s="5">
        <v>76122.539999999994</v>
      </c>
      <c r="I91" s="5">
        <f t="shared" si="1"/>
        <v>100</v>
      </c>
    </row>
    <row r="92" spans="1:9" ht="26.4">
      <c r="A92" s="14" t="s">
        <v>29</v>
      </c>
      <c r="B92" s="3" t="s">
        <v>8</v>
      </c>
      <c r="C92" s="3" t="s">
        <v>68</v>
      </c>
      <c r="D92" s="3" t="s">
        <v>80</v>
      </c>
      <c r="E92" s="3" t="s">
        <v>30</v>
      </c>
      <c r="F92" s="4"/>
      <c r="G92" s="5">
        <v>76122.539999999994</v>
      </c>
      <c r="H92" s="5">
        <v>76122.539999999994</v>
      </c>
      <c r="I92" s="5">
        <f t="shared" si="1"/>
        <v>100</v>
      </c>
    </row>
    <row r="93" spans="1:9" ht="26.4">
      <c r="A93" s="14" t="s">
        <v>15</v>
      </c>
      <c r="B93" s="3" t="s">
        <v>8</v>
      </c>
      <c r="C93" s="3" t="s">
        <v>68</v>
      </c>
      <c r="D93" s="3" t="s">
        <v>80</v>
      </c>
      <c r="E93" s="3" t="s">
        <v>30</v>
      </c>
      <c r="F93" s="3" t="s">
        <v>31</v>
      </c>
      <c r="G93" s="6">
        <v>76122.539999999994</v>
      </c>
      <c r="H93" s="6">
        <v>76122.539999999994</v>
      </c>
      <c r="I93" s="6">
        <f t="shared" si="1"/>
        <v>100</v>
      </c>
    </row>
    <row r="94" spans="1:9" ht="18" customHeight="1">
      <c r="A94" s="19" t="s">
        <v>81</v>
      </c>
      <c r="B94" s="10" t="s">
        <v>8</v>
      </c>
      <c r="C94" s="10" t="s">
        <v>82</v>
      </c>
      <c r="D94" s="11"/>
      <c r="E94" s="11"/>
      <c r="F94" s="11"/>
      <c r="G94" s="12">
        <v>4774205.58</v>
      </c>
      <c r="H94" s="12">
        <v>4507013.05</v>
      </c>
      <c r="I94" s="12">
        <f t="shared" si="1"/>
        <v>94.403413813612943</v>
      </c>
    </row>
    <row r="95" spans="1:9" ht="26.4">
      <c r="A95" s="14" t="s">
        <v>83</v>
      </c>
      <c r="B95" s="3" t="s">
        <v>8</v>
      </c>
      <c r="C95" s="3" t="s">
        <v>82</v>
      </c>
      <c r="D95" s="3" t="s">
        <v>84</v>
      </c>
      <c r="E95" s="4"/>
      <c r="F95" s="4"/>
      <c r="G95" s="5">
        <v>299586.5</v>
      </c>
      <c r="H95" s="5">
        <v>299586.5</v>
      </c>
      <c r="I95" s="5">
        <f t="shared" si="1"/>
        <v>100</v>
      </c>
    </row>
    <row r="96" spans="1:9" ht="26.4">
      <c r="A96" s="14" t="s">
        <v>29</v>
      </c>
      <c r="B96" s="3" t="s">
        <v>8</v>
      </c>
      <c r="C96" s="3" t="s">
        <v>82</v>
      </c>
      <c r="D96" s="3" t="s">
        <v>84</v>
      </c>
      <c r="E96" s="3" t="s">
        <v>30</v>
      </c>
      <c r="F96" s="4"/>
      <c r="G96" s="5">
        <v>299586.5</v>
      </c>
      <c r="H96" s="5">
        <v>299586.5</v>
      </c>
      <c r="I96" s="5">
        <f t="shared" si="1"/>
        <v>100</v>
      </c>
    </row>
    <row r="97" spans="1:9" ht="26.4">
      <c r="A97" s="14" t="s">
        <v>15</v>
      </c>
      <c r="B97" s="3" t="s">
        <v>8</v>
      </c>
      <c r="C97" s="3" t="s">
        <v>82</v>
      </c>
      <c r="D97" s="3" t="s">
        <v>84</v>
      </c>
      <c r="E97" s="3" t="s">
        <v>30</v>
      </c>
      <c r="F97" s="3" t="s">
        <v>31</v>
      </c>
      <c r="G97" s="6">
        <v>299586.5</v>
      </c>
      <c r="H97" s="6">
        <v>299586.5</v>
      </c>
      <c r="I97" s="6">
        <f t="shared" si="1"/>
        <v>100</v>
      </c>
    </row>
    <row r="98" spans="1:9" ht="26.4">
      <c r="A98" s="14" t="s">
        <v>85</v>
      </c>
      <c r="B98" s="3" t="s">
        <v>8</v>
      </c>
      <c r="C98" s="3" t="s">
        <v>82</v>
      </c>
      <c r="D98" s="3" t="s">
        <v>86</v>
      </c>
      <c r="E98" s="4"/>
      <c r="F98" s="4"/>
      <c r="G98" s="5">
        <v>33400.400000000001</v>
      </c>
      <c r="H98" s="5">
        <v>33400.400000000001</v>
      </c>
      <c r="I98" s="5">
        <f t="shared" si="1"/>
        <v>100</v>
      </c>
    </row>
    <row r="99" spans="1:9" ht="26.4">
      <c r="A99" s="14" t="s">
        <v>29</v>
      </c>
      <c r="B99" s="3" t="s">
        <v>8</v>
      </c>
      <c r="C99" s="3" t="s">
        <v>82</v>
      </c>
      <c r="D99" s="3" t="s">
        <v>86</v>
      </c>
      <c r="E99" s="3" t="s">
        <v>30</v>
      </c>
      <c r="F99" s="4"/>
      <c r="G99" s="5">
        <v>33400.400000000001</v>
      </c>
      <c r="H99" s="5">
        <v>33400.400000000001</v>
      </c>
      <c r="I99" s="5">
        <f t="shared" si="1"/>
        <v>100</v>
      </c>
    </row>
    <row r="100" spans="1:9" ht="26.4">
      <c r="A100" s="14" t="s">
        <v>15</v>
      </c>
      <c r="B100" s="3" t="s">
        <v>8</v>
      </c>
      <c r="C100" s="3" t="s">
        <v>82</v>
      </c>
      <c r="D100" s="3" t="s">
        <v>86</v>
      </c>
      <c r="E100" s="3" t="s">
        <v>30</v>
      </c>
      <c r="F100" s="3" t="s">
        <v>16</v>
      </c>
      <c r="G100" s="6">
        <v>33400.400000000001</v>
      </c>
      <c r="H100" s="6">
        <v>33400.400000000001</v>
      </c>
      <c r="I100" s="6">
        <f t="shared" si="1"/>
        <v>100</v>
      </c>
    </row>
    <row r="101" spans="1:9" ht="26.4">
      <c r="A101" s="14" t="s">
        <v>87</v>
      </c>
      <c r="B101" s="3" t="s">
        <v>8</v>
      </c>
      <c r="C101" s="3" t="s">
        <v>82</v>
      </c>
      <c r="D101" s="3" t="s">
        <v>88</v>
      </c>
      <c r="E101" s="4"/>
      <c r="F101" s="4"/>
      <c r="G101" s="5">
        <v>1111250</v>
      </c>
      <c r="H101" s="5">
        <v>853281.64</v>
      </c>
      <c r="I101" s="5">
        <f t="shared" si="1"/>
        <v>76.785749381327335</v>
      </c>
    </row>
    <row r="102" spans="1:9" ht="26.4">
      <c r="A102" s="14" t="s">
        <v>29</v>
      </c>
      <c r="B102" s="3" t="s">
        <v>8</v>
      </c>
      <c r="C102" s="3" t="s">
        <v>82</v>
      </c>
      <c r="D102" s="3" t="s">
        <v>88</v>
      </c>
      <c r="E102" s="3" t="s">
        <v>30</v>
      </c>
      <c r="F102" s="4"/>
      <c r="G102" s="5">
        <v>1111250</v>
      </c>
      <c r="H102" s="5">
        <v>853281.64</v>
      </c>
      <c r="I102" s="5">
        <f t="shared" si="1"/>
        <v>76.785749381327335</v>
      </c>
    </row>
    <row r="103" spans="1:9" ht="26.4">
      <c r="A103" s="14" t="s">
        <v>15</v>
      </c>
      <c r="B103" s="3" t="s">
        <v>8</v>
      </c>
      <c r="C103" s="3" t="s">
        <v>82</v>
      </c>
      <c r="D103" s="3" t="s">
        <v>88</v>
      </c>
      <c r="E103" s="3" t="s">
        <v>30</v>
      </c>
      <c r="F103" s="3" t="s">
        <v>16</v>
      </c>
      <c r="G103" s="6">
        <v>996706.3</v>
      </c>
      <c r="H103" s="6">
        <v>738737.94</v>
      </c>
      <c r="I103" s="6">
        <f t="shared" si="1"/>
        <v>74.117916180523792</v>
      </c>
    </row>
    <row r="104" spans="1:9" ht="26.4">
      <c r="A104" s="14" t="s">
        <v>15</v>
      </c>
      <c r="B104" s="3" t="s">
        <v>8</v>
      </c>
      <c r="C104" s="3" t="s">
        <v>82</v>
      </c>
      <c r="D104" s="3" t="s">
        <v>88</v>
      </c>
      <c r="E104" s="3" t="s">
        <v>30</v>
      </c>
      <c r="F104" s="3" t="s">
        <v>32</v>
      </c>
      <c r="G104" s="6">
        <v>114543.7</v>
      </c>
      <c r="H104" s="6">
        <v>114543.7</v>
      </c>
      <c r="I104" s="6">
        <f t="shared" si="1"/>
        <v>100</v>
      </c>
    </row>
    <row r="105" spans="1:9" ht="26.4">
      <c r="A105" s="14" t="s">
        <v>89</v>
      </c>
      <c r="B105" s="3" t="s">
        <v>8</v>
      </c>
      <c r="C105" s="3" t="s">
        <v>82</v>
      </c>
      <c r="D105" s="3" t="s">
        <v>90</v>
      </c>
      <c r="E105" s="4"/>
      <c r="F105" s="4"/>
      <c r="G105" s="5">
        <v>140000</v>
      </c>
      <c r="H105" s="5">
        <v>134680</v>
      </c>
      <c r="I105" s="5">
        <f t="shared" si="1"/>
        <v>96.2</v>
      </c>
    </row>
    <row r="106" spans="1:9" ht="26.4">
      <c r="A106" s="14" t="s">
        <v>29</v>
      </c>
      <c r="B106" s="3" t="s">
        <v>8</v>
      </c>
      <c r="C106" s="3" t="s">
        <v>82</v>
      </c>
      <c r="D106" s="3" t="s">
        <v>90</v>
      </c>
      <c r="E106" s="3" t="s">
        <v>30</v>
      </c>
      <c r="F106" s="4"/>
      <c r="G106" s="5">
        <v>140000</v>
      </c>
      <c r="H106" s="5">
        <v>134680</v>
      </c>
      <c r="I106" s="5">
        <f t="shared" si="1"/>
        <v>96.2</v>
      </c>
    </row>
    <row r="107" spans="1:9" ht="26.4">
      <c r="A107" s="14" t="s">
        <v>15</v>
      </c>
      <c r="B107" s="3" t="s">
        <v>8</v>
      </c>
      <c r="C107" s="3" t="s">
        <v>82</v>
      </c>
      <c r="D107" s="3" t="s">
        <v>90</v>
      </c>
      <c r="E107" s="3" t="s">
        <v>30</v>
      </c>
      <c r="F107" s="3" t="s">
        <v>16</v>
      </c>
      <c r="G107" s="6">
        <v>140000</v>
      </c>
      <c r="H107" s="6">
        <v>134680</v>
      </c>
      <c r="I107" s="6">
        <f t="shared" si="1"/>
        <v>96.2</v>
      </c>
    </row>
    <row r="108" spans="1:9" ht="26.4">
      <c r="A108" s="14" t="s">
        <v>91</v>
      </c>
      <c r="B108" s="3" t="s">
        <v>8</v>
      </c>
      <c r="C108" s="3" t="s">
        <v>82</v>
      </c>
      <c r="D108" s="3" t="s">
        <v>92</v>
      </c>
      <c r="E108" s="4"/>
      <c r="F108" s="4"/>
      <c r="G108" s="5">
        <v>1426000</v>
      </c>
      <c r="H108" s="5">
        <v>1422095.83</v>
      </c>
      <c r="I108" s="5">
        <f t="shared" si="1"/>
        <v>99.726215287517533</v>
      </c>
    </row>
    <row r="109" spans="1:9" ht="26.4">
      <c r="A109" s="14" t="s">
        <v>29</v>
      </c>
      <c r="B109" s="3" t="s">
        <v>8</v>
      </c>
      <c r="C109" s="3" t="s">
        <v>82</v>
      </c>
      <c r="D109" s="3" t="s">
        <v>92</v>
      </c>
      <c r="E109" s="3" t="s">
        <v>30</v>
      </c>
      <c r="F109" s="4"/>
      <c r="G109" s="5">
        <v>1426000</v>
      </c>
      <c r="H109" s="5">
        <v>1422095.83</v>
      </c>
      <c r="I109" s="5">
        <f t="shared" si="1"/>
        <v>99.726215287517533</v>
      </c>
    </row>
    <row r="110" spans="1:9" ht="26.4">
      <c r="A110" s="14" t="s">
        <v>15</v>
      </c>
      <c r="B110" s="3" t="s">
        <v>8</v>
      </c>
      <c r="C110" s="3" t="s">
        <v>82</v>
      </c>
      <c r="D110" s="3" t="s">
        <v>92</v>
      </c>
      <c r="E110" s="3" t="s">
        <v>30</v>
      </c>
      <c r="F110" s="3" t="s">
        <v>16</v>
      </c>
      <c r="G110" s="6">
        <v>3904.17</v>
      </c>
      <c r="H110" s="6">
        <v>0</v>
      </c>
      <c r="I110" s="6">
        <f t="shared" si="1"/>
        <v>0</v>
      </c>
    </row>
    <row r="111" spans="1:9" ht="26.4">
      <c r="A111" s="14" t="s">
        <v>15</v>
      </c>
      <c r="B111" s="3" t="s">
        <v>8</v>
      </c>
      <c r="C111" s="3" t="s">
        <v>82</v>
      </c>
      <c r="D111" s="3" t="s">
        <v>92</v>
      </c>
      <c r="E111" s="3" t="s">
        <v>30</v>
      </c>
      <c r="F111" s="3" t="s">
        <v>32</v>
      </c>
      <c r="G111" s="6">
        <v>1422095.83</v>
      </c>
      <c r="H111" s="6">
        <v>1422095.83</v>
      </c>
      <c r="I111" s="6">
        <f t="shared" si="1"/>
        <v>100</v>
      </c>
    </row>
    <row r="112" spans="1:9" ht="26.4">
      <c r="A112" s="14" t="s">
        <v>93</v>
      </c>
      <c r="B112" s="3" t="s">
        <v>8</v>
      </c>
      <c r="C112" s="3" t="s">
        <v>82</v>
      </c>
      <c r="D112" s="3" t="s">
        <v>94</v>
      </c>
      <c r="E112" s="4"/>
      <c r="F112" s="4"/>
      <c r="G112" s="5">
        <v>30200</v>
      </c>
      <c r="H112" s="5">
        <v>30200</v>
      </c>
      <c r="I112" s="5">
        <f t="shared" si="1"/>
        <v>100</v>
      </c>
    </row>
    <row r="113" spans="1:9" ht="26.4">
      <c r="A113" s="14" t="s">
        <v>29</v>
      </c>
      <c r="B113" s="3" t="s">
        <v>8</v>
      </c>
      <c r="C113" s="3" t="s">
        <v>82</v>
      </c>
      <c r="D113" s="3" t="s">
        <v>94</v>
      </c>
      <c r="E113" s="3" t="s">
        <v>30</v>
      </c>
      <c r="F113" s="4"/>
      <c r="G113" s="5">
        <v>30200</v>
      </c>
      <c r="H113" s="5">
        <v>30200</v>
      </c>
      <c r="I113" s="5">
        <f t="shared" si="1"/>
        <v>100</v>
      </c>
    </row>
    <row r="114" spans="1:9" ht="26.4">
      <c r="A114" s="14" t="s">
        <v>15</v>
      </c>
      <c r="B114" s="3" t="s">
        <v>8</v>
      </c>
      <c r="C114" s="3" t="s">
        <v>82</v>
      </c>
      <c r="D114" s="3" t="s">
        <v>94</v>
      </c>
      <c r="E114" s="3" t="s">
        <v>30</v>
      </c>
      <c r="F114" s="3" t="s">
        <v>16</v>
      </c>
      <c r="G114" s="6">
        <v>30200</v>
      </c>
      <c r="H114" s="6">
        <v>30200</v>
      </c>
      <c r="I114" s="6">
        <f t="shared" si="1"/>
        <v>100</v>
      </c>
    </row>
    <row r="115" spans="1:9" ht="26.4">
      <c r="A115" s="14" t="s">
        <v>95</v>
      </c>
      <c r="B115" s="3" t="s">
        <v>8</v>
      </c>
      <c r="C115" s="3" t="s">
        <v>82</v>
      </c>
      <c r="D115" s="3" t="s">
        <v>96</v>
      </c>
      <c r="E115" s="4"/>
      <c r="F115" s="4"/>
      <c r="G115" s="5">
        <v>301193.38</v>
      </c>
      <c r="H115" s="5">
        <v>301193.38</v>
      </c>
      <c r="I115" s="5">
        <f t="shared" si="1"/>
        <v>100</v>
      </c>
    </row>
    <row r="116" spans="1:9" ht="26.4">
      <c r="A116" s="14" t="s">
        <v>29</v>
      </c>
      <c r="B116" s="3" t="s">
        <v>8</v>
      </c>
      <c r="C116" s="3" t="s">
        <v>82</v>
      </c>
      <c r="D116" s="3" t="s">
        <v>96</v>
      </c>
      <c r="E116" s="3" t="s">
        <v>30</v>
      </c>
      <c r="F116" s="4"/>
      <c r="G116" s="5">
        <v>301193.38</v>
      </c>
      <c r="H116" s="5">
        <v>301193.38</v>
      </c>
      <c r="I116" s="5">
        <f t="shared" si="1"/>
        <v>100</v>
      </c>
    </row>
    <row r="117" spans="1:9" ht="26.4">
      <c r="A117" s="14" t="s">
        <v>15</v>
      </c>
      <c r="B117" s="3" t="s">
        <v>8</v>
      </c>
      <c r="C117" s="3" t="s">
        <v>82</v>
      </c>
      <c r="D117" s="3" t="s">
        <v>96</v>
      </c>
      <c r="E117" s="3" t="s">
        <v>30</v>
      </c>
      <c r="F117" s="3" t="s">
        <v>16</v>
      </c>
      <c r="G117" s="6">
        <v>301193.38</v>
      </c>
      <c r="H117" s="6">
        <v>301193.38</v>
      </c>
      <c r="I117" s="6">
        <f t="shared" si="1"/>
        <v>100</v>
      </c>
    </row>
    <row r="118" spans="1:9" ht="26.4">
      <c r="A118" s="14" t="s">
        <v>97</v>
      </c>
      <c r="B118" s="3" t="s">
        <v>8</v>
      </c>
      <c r="C118" s="3" t="s">
        <v>82</v>
      </c>
      <c r="D118" s="3" t="s">
        <v>98</v>
      </c>
      <c r="E118" s="4"/>
      <c r="F118" s="4"/>
      <c r="G118" s="5">
        <v>801110.1</v>
      </c>
      <c r="H118" s="5">
        <v>801110.1</v>
      </c>
      <c r="I118" s="5">
        <f t="shared" si="1"/>
        <v>100</v>
      </c>
    </row>
    <row r="119" spans="1:9" ht="26.4">
      <c r="A119" s="14" t="s">
        <v>29</v>
      </c>
      <c r="B119" s="3" t="s">
        <v>8</v>
      </c>
      <c r="C119" s="3" t="s">
        <v>82</v>
      </c>
      <c r="D119" s="3" t="s">
        <v>98</v>
      </c>
      <c r="E119" s="3" t="s">
        <v>30</v>
      </c>
      <c r="F119" s="4"/>
      <c r="G119" s="5">
        <v>801110.1</v>
      </c>
      <c r="H119" s="5">
        <v>801110.1</v>
      </c>
      <c r="I119" s="5">
        <f t="shared" si="1"/>
        <v>100</v>
      </c>
    </row>
    <row r="120" spans="1:9" ht="26.4">
      <c r="A120" s="14" t="s">
        <v>15</v>
      </c>
      <c r="B120" s="3" t="s">
        <v>8</v>
      </c>
      <c r="C120" s="3" t="s">
        <v>82</v>
      </c>
      <c r="D120" s="3" t="s">
        <v>98</v>
      </c>
      <c r="E120" s="3" t="s">
        <v>30</v>
      </c>
      <c r="F120" s="3" t="s">
        <v>32</v>
      </c>
      <c r="G120" s="6">
        <v>801110.1</v>
      </c>
      <c r="H120" s="6">
        <v>801110.1</v>
      </c>
      <c r="I120" s="6">
        <f t="shared" si="1"/>
        <v>100</v>
      </c>
    </row>
    <row r="121" spans="1:9" ht="34.200000000000003">
      <c r="A121" s="14" t="s">
        <v>99</v>
      </c>
      <c r="B121" s="3" t="s">
        <v>8</v>
      </c>
      <c r="C121" s="3" t="s">
        <v>82</v>
      </c>
      <c r="D121" s="3" t="s">
        <v>100</v>
      </c>
      <c r="E121" s="4"/>
      <c r="F121" s="4"/>
      <c r="G121" s="5">
        <v>471517</v>
      </c>
      <c r="H121" s="5">
        <v>471517</v>
      </c>
      <c r="I121" s="5">
        <f t="shared" si="1"/>
        <v>100</v>
      </c>
    </row>
    <row r="122" spans="1:9" ht="26.4">
      <c r="A122" s="14" t="s">
        <v>29</v>
      </c>
      <c r="B122" s="3" t="s">
        <v>8</v>
      </c>
      <c r="C122" s="3" t="s">
        <v>82</v>
      </c>
      <c r="D122" s="3" t="s">
        <v>100</v>
      </c>
      <c r="E122" s="3" t="s">
        <v>30</v>
      </c>
      <c r="F122" s="4"/>
      <c r="G122" s="5">
        <v>471517</v>
      </c>
      <c r="H122" s="5">
        <v>471517</v>
      </c>
      <c r="I122" s="5">
        <f t="shared" si="1"/>
        <v>100</v>
      </c>
    </row>
    <row r="123" spans="1:9" ht="26.4">
      <c r="A123" s="14" t="s">
        <v>15</v>
      </c>
      <c r="B123" s="3" t="s">
        <v>8</v>
      </c>
      <c r="C123" s="3" t="s">
        <v>82</v>
      </c>
      <c r="D123" s="3" t="s">
        <v>100</v>
      </c>
      <c r="E123" s="3" t="s">
        <v>30</v>
      </c>
      <c r="F123" s="3" t="s">
        <v>101</v>
      </c>
      <c r="G123" s="6">
        <v>471517</v>
      </c>
      <c r="H123" s="6">
        <v>471517</v>
      </c>
      <c r="I123" s="6">
        <f t="shared" si="1"/>
        <v>100</v>
      </c>
    </row>
    <row r="124" spans="1:9" ht="45.6">
      <c r="A124" s="14" t="s">
        <v>102</v>
      </c>
      <c r="B124" s="3" t="s">
        <v>8</v>
      </c>
      <c r="C124" s="3" t="s">
        <v>82</v>
      </c>
      <c r="D124" s="3" t="s">
        <v>103</v>
      </c>
      <c r="E124" s="4"/>
      <c r="F124" s="4"/>
      <c r="G124" s="5">
        <v>159948.20000000001</v>
      </c>
      <c r="H124" s="5">
        <v>159948.20000000001</v>
      </c>
      <c r="I124" s="5">
        <f t="shared" si="1"/>
        <v>100</v>
      </c>
    </row>
    <row r="125" spans="1:9" ht="26.4">
      <c r="A125" s="14" t="s">
        <v>29</v>
      </c>
      <c r="B125" s="3" t="s">
        <v>8</v>
      </c>
      <c r="C125" s="3" t="s">
        <v>82</v>
      </c>
      <c r="D125" s="3" t="s">
        <v>103</v>
      </c>
      <c r="E125" s="3" t="s">
        <v>30</v>
      </c>
      <c r="F125" s="4"/>
      <c r="G125" s="5">
        <v>159948.20000000001</v>
      </c>
      <c r="H125" s="5">
        <v>159948.20000000001</v>
      </c>
      <c r="I125" s="5">
        <f t="shared" si="1"/>
        <v>100</v>
      </c>
    </row>
    <row r="126" spans="1:9" ht="26.4">
      <c r="A126" s="14" t="s">
        <v>15</v>
      </c>
      <c r="B126" s="3" t="s">
        <v>8</v>
      </c>
      <c r="C126" s="3" t="s">
        <v>82</v>
      </c>
      <c r="D126" s="3" t="s">
        <v>103</v>
      </c>
      <c r="E126" s="3" t="s">
        <v>30</v>
      </c>
      <c r="F126" s="3" t="s">
        <v>32</v>
      </c>
      <c r="G126" s="6">
        <v>62870</v>
      </c>
      <c r="H126" s="6">
        <v>62870</v>
      </c>
      <c r="I126" s="6">
        <f t="shared" si="1"/>
        <v>100</v>
      </c>
    </row>
    <row r="127" spans="1:9" ht="26.4">
      <c r="A127" s="14" t="s">
        <v>15</v>
      </c>
      <c r="B127" s="3" t="s">
        <v>8</v>
      </c>
      <c r="C127" s="3" t="s">
        <v>82</v>
      </c>
      <c r="D127" s="3" t="s">
        <v>103</v>
      </c>
      <c r="E127" s="3" t="s">
        <v>30</v>
      </c>
      <c r="F127" s="3" t="s">
        <v>104</v>
      </c>
      <c r="G127" s="6">
        <v>34208.199999999997</v>
      </c>
      <c r="H127" s="6">
        <v>34208.199999999997</v>
      </c>
      <c r="I127" s="6">
        <f t="shared" si="1"/>
        <v>100</v>
      </c>
    </row>
    <row r="128" spans="1:9" ht="26.4">
      <c r="A128" s="14" t="s">
        <v>15</v>
      </c>
      <c r="B128" s="3" t="s">
        <v>8</v>
      </c>
      <c r="C128" s="3" t="s">
        <v>82</v>
      </c>
      <c r="D128" s="3" t="s">
        <v>103</v>
      </c>
      <c r="E128" s="3" t="s">
        <v>30</v>
      </c>
      <c r="F128" s="3" t="s">
        <v>105</v>
      </c>
      <c r="G128" s="6">
        <v>62870</v>
      </c>
      <c r="H128" s="6">
        <v>62870</v>
      </c>
      <c r="I128" s="6">
        <f t="shared" si="1"/>
        <v>100</v>
      </c>
    </row>
    <row r="129" spans="1:9" ht="24">
      <c r="A129" s="19" t="s">
        <v>106</v>
      </c>
      <c r="B129" s="10" t="s">
        <v>8</v>
      </c>
      <c r="C129" s="10" t="s">
        <v>107</v>
      </c>
      <c r="D129" s="11"/>
      <c r="E129" s="11"/>
      <c r="F129" s="11"/>
      <c r="G129" s="12">
        <v>8000</v>
      </c>
      <c r="H129" s="12">
        <v>8000</v>
      </c>
      <c r="I129" s="12">
        <f t="shared" si="1"/>
        <v>100</v>
      </c>
    </row>
    <row r="130" spans="1:9" ht="26.4">
      <c r="A130" s="14" t="s">
        <v>108</v>
      </c>
      <c r="B130" s="3" t="s">
        <v>8</v>
      </c>
      <c r="C130" s="3" t="s">
        <v>107</v>
      </c>
      <c r="D130" s="3" t="s">
        <v>109</v>
      </c>
      <c r="E130" s="4"/>
      <c r="F130" s="4"/>
      <c r="G130" s="5">
        <v>8000</v>
      </c>
      <c r="H130" s="5">
        <v>8000</v>
      </c>
      <c r="I130" s="5">
        <f t="shared" si="1"/>
        <v>100</v>
      </c>
    </row>
    <row r="131" spans="1:9" ht="26.4">
      <c r="A131" s="14" t="s">
        <v>29</v>
      </c>
      <c r="B131" s="3" t="s">
        <v>8</v>
      </c>
      <c r="C131" s="3" t="s">
        <v>107</v>
      </c>
      <c r="D131" s="3" t="s">
        <v>109</v>
      </c>
      <c r="E131" s="3" t="s">
        <v>30</v>
      </c>
      <c r="F131" s="4"/>
      <c r="G131" s="5">
        <v>8000</v>
      </c>
      <c r="H131" s="5">
        <v>8000</v>
      </c>
      <c r="I131" s="5">
        <f t="shared" si="1"/>
        <v>100</v>
      </c>
    </row>
    <row r="132" spans="1:9" ht="26.4">
      <c r="A132" s="14" t="s">
        <v>15</v>
      </c>
      <c r="B132" s="3" t="s">
        <v>8</v>
      </c>
      <c r="C132" s="3" t="s">
        <v>107</v>
      </c>
      <c r="D132" s="3" t="s">
        <v>109</v>
      </c>
      <c r="E132" s="3" t="s">
        <v>30</v>
      </c>
      <c r="F132" s="3" t="s">
        <v>16</v>
      </c>
      <c r="G132" s="6">
        <v>8000</v>
      </c>
      <c r="H132" s="6">
        <v>8000</v>
      </c>
      <c r="I132" s="6">
        <f t="shared" si="1"/>
        <v>100</v>
      </c>
    </row>
    <row r="133" spans="1:9">
      <c r="A133" s="19" t="s">
        <v>110</v>
      </c>
      <c r="B133" s="10" t="s">
        <v>8</v>
      </c>
      <c r="C133" s="10" t="s">
        <v>111</v>
      </c>
      <c r="D133" s="11"/>
      <c r="E133" s="11"/>
      <c r="F133" s="11"/>
      <c r="G133" s="12">
        <v>106957.92</v>
      </c>
      <c r="H133" s="12">
        <v>106957.92</v>
      </c>
      <c r="I133" s="12">
        <f t="shared" si="1"/>
        <v>100</v>
      </c>
    </row>
    <row r="134" spans="1:9" ht="26.4">
      <c r="A134" s="14" t="s">
        <v>112</v>
      </c>
      <c r="B134" s="3" t="s">
        <v>8</v>
      </c>
      <c r="C134" s="3" t="s">
        <v>111</v>
      </c>
      <c r="D134" s="3" t="s">
        <v>113</v>
      </c>
      <c r="E134" s="4"/>
      <c r="F134" s="4"/>
      <c r="G134" s="5">
        <v>9325.92</v>
      </c>
      <c r="H134" s="5">
        <v>9325.92</v>
      </c>
      <c r="I134" s="5">
        <f t="shared" si="1"/>
        <v>100</v>
      </c>
    </row>
    <row r="135" spans="1:9" ht="26.4">
      <c r="A135" s="14" t="s">
        <v>114</v>
      </c>
      <c r="B135" s="3" t="s">
        <v>8</v>
      </c>
      <c r="C135" s="3" t="s">
        <v>111</v>
      </c>
      <c r="D135" s="3" t="s">
        <v>113</v>
      </c>
      <c r="E135" s="3" t="s">
        <v>115</v>
      </c>
      <c r="F135" s="4"/>
      <c r="G135" s="5">
        <v>9325.92</v>
      </c>
      <c r="H135" s="5">
        <v>9325.92</v>
      </c>
      <c r="I135" s="5">
        <f t="shared" si="1"/>
        <v>100</v>
      </c>
    </row>
    <row r="136" spans="1:9" ht="26.4">
      <c r="A136" s="14" t="s">
        <v>15</v>
      </c>
      <c r="B136" s="3" t="s">
        <v>8</v>
      </c>
      <c r="C136" s="3" t="s">
        <v>111</v>
      </c>
      <c r="D136" s="3" t="s">
        <v>113</v>
      </c>
      <c r="E136" s="3" t="s">
        <v>115</v>
      </c>
      <c r="F136" s="3" t="s">
        <v>16</v>
      </c>
      <c r="G136" s="6">
        <v>9325.92</v>
      </c>
      <c r="H136" s="6">
        <v>9325.92</v>
      </c>
      <c r="I136" s="6">
        <f t="shared" si="1"/>
        <v>100</v>
      </c>
    </row>
    <row r="137" spans="1:9" ht="26.4">
      <c r="A137" s="14" t="s">
        <v>116</v>
      </c>
      <c r="B137" s="3" t="s">
        <v>8</v>
      </c>
      <c r="C137" s="3" t="s">
        <v>111</v>
      </c>
      <c r="D137" s="3" t="s">
        <v>117</v>
      </c>
      <c r="E137" s="4"/>
      <c r="F137" s="4"/>
      <c r="G137" s="5">
        <v>97632</v>
      </c>
      <c r="H137" s="5">
        <v>97632</v>
      </c>
      <c r="I137" s="5">
        <f t="shared" si="1"/>
        <v>100</v>
      </c>
    </row>
    <row r="138" spans="1:9" ht="26.4">
      <c r="A138" s="14" t="s">
        <v>118</v>
      </c>
      <c r="B138" s="3" t="s">
        <v>8</v>
      </c>
      <c r="C138" s="3" t="s">
        <v>111</v>
      </c>
      <c r="D138" s="3" t="s">
        <v>117</v>
      </c>
      <c r="E138" s="3" t="s">
        <v>119</v>
      </c>
      <c r="F138" s="4"/>
      <c r="G138" s="5">
        <v>97632</v>
      </c>
      <c r="H138" s="5">
        <v>97632</v>
      </c>
      <c r="I138" s="5">
        <f t="shared" si="1"/>
        <v>100</v>
      </c>
    </row>
    <row r="139" spans="1:9" ht="26.4">
      <c r="A139" s="14" t="s">
        <v>15</v>
      </c>
      <c r="B139" s="3" t="s">
        <v>8</v>
      </c>
      <c r="C139" s="3" t="s">
        <v>111</v>
      </c>
      <c r="D139" s="3" t="s">
        <v>117</v>
      </c>
      <c r="E139" s="3" t="s">
        <v>119</v>
      </c>
      <c r="F139" s="3" t="s">
        <v>16</v>
      </c>
      <c r="G139" s="6">
        <v>97632</v>
      </c>
      <c r="H139" s="6">
        <v>97632</v>
      </c>
      <c r="I139" s="6">
        <f t="shared" si="1"/>
        <v>100</v>
      </c>
    </row>
    <row r="140" spans="1:9" ht="24">
      <c r="A140" s="19" t="s">
        <v>120</v>
      </c>
      <c r="B140" s="10" t="s">
        <v>8</v>
      </c>
      <c r="C140" s="10" t="s">
        <v>121</v>
      </c>
      <c r="D140" s="11"/>
      <c r="E140" s="11"/>
      <c r="F140" s="11"/>
      <c r="G140" s="12">
        <v>3231242</v>
      </c>
      <c r="H140" s="12">
        <v>3231242</v>
      </c>
      <c r="I140" s="12">
        <f t="shared" si="1"/>
        <v>100</v>
      </c>
    </row>
    <row r="141" spans="1:9" ht="26.4">
      <c r="A141" s="14" t="s">
        <v>122</v>
      </c>
      <c r="B141" s="3" t="s">
        <v>8</v>
      </c>
      <c r="C141" s="3" t="s">
        <v>121</v>
      </c>
      <c r="D141" s="3" t="s">
        <v>123</v>
      </c>
      <c r="E141" s="4"/>
      <c r="F141" s="4"/>
      <c r="G141" s="5">
        <v>3231242</v>
      </c>
      <c r="H141" s="5">
        <v>3231242</v>
      </c>
      <c r="I141" s="5">
        <f t="shared" si="1"/>
        <v>100</v>
      </c>
    </row>
    <row r="142" spans="1:9" ht="26.4">
      <c r="A142" s="14" t="s">
        <v>124</v>
      </c>
      <c r="B142" s="3" t="s">
        <v>8</v>
      </c>
      <c r="C142" s="3" t="s">
        <v>121</v>
      </c>
      <c r="D142" s="3" t="s">
        <v>123</v>
      </c>
      <c r="E142" s="3" t="s">
        <v>125</v>
      </c>
      <c r="F142" s="4"/>
      <c r="G142" s="5">
        <v>3231242</v>
      </c>
      <c r="H142" s="5">
        <v>3231242</v>
      </c>
      <c r="I142" s="5">
        <f t="shared" ref="I142:I155" si="2">H142*100/G142</f>
        <v>100</v>
      </c>
    </row>
    <row r="143" spans="1:9" ht="26.4">
      <c r="A143" s="14" t="s">
        <v>15</v>
      </c>
      <c r="B143" s="3" t="s">
        <v>8</v>
      </c>
      <c r="C143" s="3" t="s">
        <v>121</v>
      </c>
      <c r="D143" s="3" t="s">
        <v>123</v>
      </c>
      <c r="E143" s="3" t="s">
        <v>125</v>
      </c>
      <c r="F143" s="3" t="s">
        <v>16</v>
      </c>
      <c r="G143" s="6">
        <v>3231242</v>
      </c>
      <c r="H143" s="6">
        <v>3231242</v>
      </c>
      <c r="I143" s="6">
        <f t="shared" si="2"/>
        <v>100</v>
      </c>
    </row>
    <row r="144" spans="1:9">
      <c r="A144" s="19" t="s">
        <v>110</v>
      </c>
      <c r="B144" s="10" t="s">
        <v>8</v>
      </c>
      <c r="C144" s="10" t="s">
        <v>111</v>
      </c>
      <c r="D144" s="11"/>
      <c r="E144" s="11"/>
      <c r="F144" s="11"/>
      <c r="G144" s="12">
        <v>96525.26</v>
      </c>
      <c r="H144" s="12">
        <v>78436.3</v>
      </c>
      <c r="I144" s="12">
        <f t="shared" si="2"/>
        <v>81.25986917828557</v>
      </c>
    </row>
    <row r="145" spans="1:9" ht="26.4">
      <c r="A145" s="14" t="s">
        <v>126</v>
      </c>
      <c r="B145" s="3" t="s">
        <v>8</v>
      </c>
      <c r="C145" s="3" t="s">
        <v>111</v>
      </c>
      <c r="D145" s="3" t="s">
        <v>127</v>
      </c>
      <c r="E145" s="4"/>
      <c r="F145" s="4"/>
      <c r="G145" s="5">
        <v>96525.26</v>
      </c>
      <c r="H145" s="5">
        <v>78436.3</v>
      </c>
      <c r="I145" s="5">
        <f t="shared" si="2"/>
        <v>81.25986917828557</v>
      </c>
    </row>
    <row r="146" spans="1:9" ht="26.4">
      <c r="A146" s="14" t="s">
        <v>124</v>
      </c>
      <c r="B146" s="3" t="s">
        <v>8</v>
      </c>
      <c r="C146" s="3" t="s">
        <v>111</v>
      </c>
      <c r="D146" s="3" t="s">
        <v>127</v>
      </c>
      <c r="E146" s="3" t="s">
        <v>125</v>
      </c>
      <c r="F146" s="4"/>
      <c r="G146" s="5">
        <v>96525.26</v>
      </c>
      <c r="H146" s="5">
        <v>78436.3</v>
      </c>
      <c r="I146" s="5">
        <f t="shared" si="2"/>
        <v>81.25986917828557</v>
      </c>
    </row>
    <row r="147" spans="1:9" ht="26.4">
      <c r="A147" s="14" t="s">
        <v>15</v>
      </c>
      <c r="B147" s="3" t="s">
        <v>8</v>
      </c>
      <c r="C147" s="3" t="s">
        <v>111</v>
      </c>
      <c r="D147" s="3" t="s">
        <v>127</v>
      </c>
      <c r="E147" s="3" t="s">
        <v>125</v>
      </c>
      <c r="F147" s="3" t="s">
        <v>16</v>
      </c>
      <c r="G147" s="6">
        <v>96525.26</v>
      </c>
      <c r="H147" s="6">
        <v>78436.3</v>
      </c>
      <c r="I147" s="6">
        <f t="shared" si="2"/>
        <v>81.25986917828557</v>
      </c>
    </row>
    <row r="148" spans="1:9">
      <c r="A148" s="19" t="s">
        <v>128</v>
      </c>
      <c r="B148" s="10" t="s">
        <v>8</v>
      </c>
      <c r="C148" s="10" t="s">
        <v>129</v>
      </c>
      <c r="D148" s="11"/>
      <c r="E148" s="11"/>
      <c r="F148" s="11"/>
      <c r="G148" s="12">
        <v>5000</v>
      </c>
      <c r="H148" s="12">
        <v>4900</v>
      </c>
      <c r="I148" s="12">
        <f t="shared" si="2"/>
        <v>98</v>
      </c>
    </row>
    <row r="149" spans="1:9" ht="26.4">
      <c r="A149" s="14" t="s">
        <v>130</v>
      </c>
      <c r="B149" s="3" t="s">
        <v>8</v>
      </c>
      <c r="C149" s="3" t="s">
        <v>129</v>
      </c>
      <c r="D149" s="3" t="s">
        <v>131</v>
      </c>
      <c r="E149" s="4"/>
      <c r="F149" s="4"/>
      <c r="G149" s="5">
        <v>5000</v>
      </c>
      <c r="H149" s="5">
        <v>4900</v>
      </c>
      <c r="I149" s="5">
        <f t="shared" si="2"/>
        <v>98</v>
      </c>
    </row>
    <row r="150" spans="1:9" ht="26.4">
      <c r="A150" s="14" t="s">
        <v>124</v>
      </c>
      <c r="B150" s="3" t="s">
        <v>8</v>
      </c>
      <c r="C150" s="3" t="s">
        <v>129</v>
      </c>
      <c r="D150" s="3" t="s">
        <v>131</v>
      </c>
      <c r="E150" s="3" t="s">
        <v>125</v>
      </c>
      <c r="F150" s="4"/>
      <c r="G150" s="5">
        <v>5000</v>
      </c>
      <c r="H150" s="5">
        <v>4900</v>
      </c>
      <c r="I150" s="5">
        <f t="shared" si="2"/>
        <v>98</v>
      </c>
    </row>
    <row r="151" spans="1:9" ht="26.4">
      <c r="A151" s="14" t="s">
        <v>15</v>
      </c>
      <c r="B151" s="3" t="s">
        <v>8</v>
      </c>
      <c r="C151" s="3" t="s">
        <v>129</v>
      </c>
      <c r="D151" s="3" t="s">
        <v>131</v>
      </c>
      <c r="E151" s="3" t="s">
        <v>125</v>
      </c>
      <c r="F151" s="3" t="s">
        <v>16</v>
      </c>
      <c r="G151" s="6">
        <v>5000</v>
      </c>
      <c r="H151" s="6">
        <v>4900</v>
      </c>
      <c r="I151" s="6">
        <f t="shared" si="2"/>
        <v>98</v>
      </c>
    </row>
    <row r="152" spans="1:9">
      <c r="A152" s="19" t="s">
        <v>132</v>
      </c>
      <c r="B152" s="10" t="s">
        <v>8</v>
      </c>
      <c r="C152" s="10" t="s">
        <v>133</v>
      </c>
      <c r="D152" s="11"/>
      <c r="E152" s="11"/>
      <c r="F152" s="11"/>
      <c r="G152" s="12">
        <v>2800000</v>
      </c>
      <c r="H152" s="12">
        <v>2539583.5499999998</v>
      </c>
      <c r="I152" s="12">
        <f t="shared" si="2"/>
        <v>90.699412499999994</v>
      </c>
    </row>
    <row r="153" spans="1:9" ht="26.4">
      <c r="A153" s="14" t="s">
        <v>134</v>
      </c>
      <c r="B153" s="3" t="s">
        <v>8</v>
      </c>
      <c r="C153" s="3" t="s">
        <v>133</v>
      </c>
      <c r="D153" s="3" t="s">
        <v>135</v>
      </c>
      <c r="E153" s="4"/>
      <c r="F153" s="4"/>
      <c r="G153" s="5">
        <v>2800000</v>
      </c>
      <c r="H153" s="5">
        <v>2539583.5499999998</v>
      </c>
      <c r="I153" s="5">
        <f t="shared" si="2"/>
        <v>90.699412499999994</v>
      </c>
    </row>
    <row r="154" spans="1:9" ht="26.4">
      <c r="A154" s="14" t="s">
        <v>124</v>
      </c>
      <c r="B154" s="3" t="s">
        <v>8</v>
      </c>
      <c r="C154" s="3" t="s">
        <v>133</v>
      </c>
      <c r="D154" s="3" t="s">
        <v>135</v>
      </c>
      <c r="E154" s="3" t="s">
        <v>125</v>
      </c>
      <c r="F154" s="4"/>
      <c r="G154" s="5">
        <v>2800000</v>
      </c>
      <c r="H154" s="5">
        <v>2539583.5499999998</v>
      </c>
      <c r="I154" s="5">
        <f t="shared" si="2"/>
        <v>90.699412499999994</v>
      </c>
    </row>
    <row r="155" spans="1:9" ht="26.4">
      <c r="A155" s="3" t="s">
        <v>15</v>
      </c>
      <c r="B155" s="3" t="s">
        <v>8</v>
      </c>
      <c r="C155" s="3" t="s">
        <v>133</v>
      </c>
      <c r="D155" s="3" t="s">
        <v>135</v>
      </c>
      <c r="E155" s="3" t="s">
        <v>125</v>
      </c>
      <c r="F155" s="3" t="s">
        <v>16</v>
      </c>
      <c r="G155" s="6">
        <v>2800000</v>
      </c>
      <c r="H155" s="6">
        <v>2539583.5499999998</v>
      </c>
      <c r="I155" s="6">
        <f t="shared" si="2"/>
        <v>90.699412499999994</v>
      </c>
    </row>
  </sheetData>
  <mergeCells count="15">
    <mergeCell ref="G9:G10"/>
    <mergeCell ref="H9:H10"/>
    <mergeCell ref="I9:I10"/>
    <mergeCell ref="F1:I1"/>
    <mergeCell ref="D2:I2"/>
    <mergeCell ref="D3:I3"/>
    <mergeCell ref="D4:I4"/>
    <mergeCell ref="A6:I6"/>
    <mergeCell ref="A8:I8"/>
    <mergeCell ref="A9:A10"/>
    <mergeCell ref="B9:B10"/>
    <mergeCell ref="C9:C10"/>
    <mergeCell ref="D9:D10"/>
    <mergeCell ref="E9:E10"/>
    <mergeCell ref="F9:F10"/>
  </mergeCells>
  <pageMargins left="0.54" right="0.24" top="0.34" bottom="0.37" header="0.3" footer="0.3"/>
  <pageSetup paperSize="9" scale="7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3"/>
  <sheetViews>
    <sheetView tabSelected="1" view="pageBreakPreview" zoomScale="60" workbookViewId="0">
      <selection activeCell="H169" sqref="G169:H169"/>
    </sheetView>
  </sheetViews>
  <sheetFormatPr defaultColWidth="15" defaultRowHeight="14.4"/>
  <cols>
    <col min="1" max="1" width="72" customWidth="1"/>
    <col min="2" max="2" width="6.88671875" customWidth="1"/>
    <col min="3" max="3" width="6.77734375" customWidth="1"/>
    <col min="4" max="4" width="12.44140625" customWidth="1"/>
    <col min="5" max="5" width="6.21875" customWidth="1"/>
    <col min="6" max="6" width="6" customWidth="1"/>
    <col min="7" max="7" width="15.109375" customWidth="1"/>
    <col min="8" max="8" width="16.33203125" customWidth="1"/>
    <col min="9" max="9" width="10.5546875" hidden="1" customWidth="1"/>
  </cols>
  <sheetData>
    <row r="1" spans="1:11" s="48" customFormat="1" ht="10.199999999999999">
      <c r="A1" s="139" t="s">
        <v>148</v>
      </c>
      <c r="B1" s="139"/>
      <c r="C1" s="139"/>
      <c r="D1" s="139"/>
      <c r="E1" s="139"/>
      <c r="F1" s="139"/>
      <c r="G1" s="139"/>
      <c r="H1" s="139"/>
      <c r="I1" s="139"/>
    </row>
    <row r="2" spans="1:11" s="48" customFormat="1" ht="10.199999999999999">
      <c r="A2" s="139" t="s">
        <v>136</v>
      </c>
      <c r="B2" s="139"/>
      <c r="C2" s="139"/>
      <c r="D2" s="139"/>
      <c r="E2" s="139"/>
      <c r="F2" s="139"/>
      <c r="G2" s="139"/>
      <c r="H2" s="139"/>
      <c r="I2" s="139"/>
    </row>
    <row r="3" spans="1:11" s="48" customFormat="1" ht="10.199999999999999">
      <c r="A3" s="139" t="s">
        <v>139</v>
      </c>
      <c r="B3" s="139"/>
      <c r="C3" s="139"/>
      <c r="D3" s="139"/>
      <c r="E3" s="139"/>
      <c r="F3" s="139"/>
      <c r="G3" s="139"/>
      <c r="H3" s="139"/>
      <c r="I3" s="49"/>
    </row>
    <row r="4" spans="1:11" s="48" customFormat="1" ht="10.199999999999999">
      <c r="A4" s="139" t="s">
        <v>142</v>
      </c>
      <c r="B4" s="139"/>
      <c r="C4" s="139"/>
      <c r="D4" s="139"/>
      <c r="E4" s="139"/>
      <c r="F4" s="139"/>
      <c r="G4" s="139"/>
      <c r="H4" s="139"/>
      <c r="I4" s="139"/>
    </row>
    <row r="6" spans="1:11" s="9" customFormat="1">
      <c r="A6" s="136" t="s">
        <v>149</v>
      </c>
      <c r="B6" s="136"/>
      <c r="C6" s="136"/>
      <c r="D6" s="136"/>
      <c r="E6" s="136"/>
      <c r="F6" s="136"/>
      <c r="G6" s="136"/>
      <c r="H6" s="136"/>
      <c r="I6" s="136"/>
    </row>
    <row r="7" spans="1:11" s="9" customFormat="1">
      <c r="A7" s="136" t="s">
        <v>150</v>
      </c>
      <c r="B7" s="136"/>
      <c r="C7" s="136"/>
      <c r="D7" s="136"/>
      <c r="E7" s="136"/>
      <c r="F7" s="136"/>
      <c r="G7" s="136"/>
      <c r="H7" s="136"/>
      <c r="I7" s="136"/>
    </row>
    <row r="9" spans="1:11" s="1" customFormat="1">
      <c r="A9" s="140" t="s">
        <v>0</v>
      </c>
      <c r="B9" s="141"/>
      <c r="C9" s="141"/>
      <c r="D9" s="141"/>
      <c r="E9" s="141"/>
      <c r="F9" s="141"/>
      <c r="G9" s="141"/>
      <c r="H9" s="141"/>
      <c r="I9" s="141"/>
      <c r="J9" s="7"/>
      <c r="K9" s="7"/>
    </row>
    <row r="10" spans="1:11">
      <c r="A10" s="133" t="s">
        <v>1</v>
      </c>
      <c r="B10" s="133" t="s">
        <v>2</v>
      </c>
      <c r="C10" s="133" t="s">
        <v>3</v>
      </c>
      <c r="D10" s="133" t="s">
        <v>4</v>
      </c>
      <c r="E10" s="133" t="s">
        <v>5</v>
      </c>
      <c r="F10" s="133" t="s">
        <v>6</v>
      </c>
      <c r="G10" s="133" t="s">
        <v>143</v>
      </c>
      <c r="H10" s="133" t="s">
        <v>144</v>
      </c>
      <c r="I10" s="133" t="s">
        <v>145</v>
      </c>
    </row>
    <row r="11" spans="1:11">
      <c r="A11" s="134"/>
      <c r="B11" s="134"/>
      <c r="C11" s="134"/>
      <c r="D11" s="134"/>
      <c r="E11" s="134"/>
      <c r="F11" s="134"/>
      <c r="G11" s="134"/>
      <c r="H11" s="134"/>
      <c r="I11" s="134"/>
    </row>
    <row r="12" spans="1:11">
      <c r="A12" s="2">
        <v>1</v>
      </c>
      <c r="B12" s="2">
        <v>2</v>
      </c>
      <c r="C12" s="2">
        <v>2</v>
      </c>
      <c r="D12" s="2">
        <v>4</v>
      </c>
      <c r="E12" s="2">
        <v>5</v>
      </c>
      <c r="F12" s="2">
        <v>7</v>
      </c>
      <c r="G12" s="2">
        <v>9</v>
      </c>
      <c r="H12" s="2">
        <v>3</v>
      </c>
      <c r="I12" s="2">
        <v>13</v>
      </c>
    </row>
    <row r="13" spans="1:11">
      <c r="A13" s="14" t="s">
        <v>7</v>
      </c>
      <c r="B13" s="3" t="s">
        <v>8</v>
      </c>
      <c r="C13" s="4"/>
      <c r="D13" s="4"/>
      <c r="E13" s="4"/>
      <c r="F13" s="4"/>
      <c r="G13" s="5">
        <v>17571676.73</v>
      </c>
      <c r="H13" s="5">
        <v>16979807.57</v>
      </c>
      <c r="I13" s="5">
        <f>H13*100/G13</f>
        <v>96.631686497000558</v>
      </c>
    </row>
    <row r="14" spans="1:11" ht="22.8">
      <c r="A14" s="14" t="s">
        <v>146</v>
      </c>
      <c r="B14" s="3" t="s">
        <v>8</v>
      </c>
      <c r="C14" s="4"/>
      <c r="D14" s="4"/>
      <c r="E14" s="4"/>
      <c r="F14" s="4"/>
      <c r="G14" s="5">
        <v>14670151.470000001</v>
      </c>
      <c r="H14" s="5">
        <v>14356887.720000001</v>
      </c>
      <c r="I14" s="5">
        <f t="shared" ref="I14:I81" si="0">H14*100/G14</f>
        <v>97.864618162664399</v>
      </c>
    </row>
    <row r="15" spans="1:11">
      <c r="A15" s="34" t="s">
        <v>151</v>
      </c>
      <c r="B15" s="37" t="s">
        <v>16</v>
      </c>
      <c r="C15" s="35"/>
      <c r="D15" s="35"/>
      <c r="E15" s="35"/>
      <c r="F15" s="35"/>
      <c r="G15" s="38">
        <f>G16+G20+G41+G45</f>
        <v>4719672.2699999996</v>
      </c>
      <c r="H15" s="38">
        <f>H16+H20+H41+H45</f>
        <v>4673601.05</v>
      </c>
      <c r="I15" s="36"/>
    </row>
    <row r="16" spans="1:11" s="28" customFormat="1" ht="22.8">
      <c r="A16" s="43" t="s">
        <v>9</v>
      </c>
      <c r="B16" s="44" t="s">
        <v>8</v>
      </c>
      <c r="C16" s="44" t="s">
        <v>10</v>
      </c>
      <c r="D16" s="45"/>
      <c r="E16" s="45"/>
      <c r="F16" s="45"/>
      <c r="G16" s="46">
        <v>68400</v>
      </c>
      <c r="H16" s="46">
        <v>68400</v>
      </c>
      <c r="I16" s="27">
        <f t="shared" si="0"/>
        <v>100</v>
      </c>
    </row>
    <row r="17" spans="1:9" s="28" customFormat="1" ht="16.2" hidden="1" customHeight="1">
      <c r="A17" s="43" t="s">
        <v>11</v>
      </c>
      <c r="B17" s="44" t="s">
        <v>8</v>
      </c>
      <c r="C17" s="44" t="s">
        <v>10</v>
      </c>
      <c r="D17" s="44" t="s">
        <v>12</v>
      </c>
      <c r="E17" s="45"/>
      <c r="F17" s="45"/>
      <c r="G17" s="46">
        <v>68400</v>
      </c>
      <c r="H17" s="46">
        <v>68400</v>
      </c>
      <c r="I17" s="32">
        <f t="shared" si="0"/>
        <v>100</v>
      </c>
    </row>
    <row r="18" spans="1:9" s="28" customFormat="1" ht="34.200000000000003" hidden="1">
      <c r="A18" s="43" t="s">
        <v>13</v>
      </c>
      <c r="B18" s="44" t="s">
        <v>8</v>
      </c>
      <c r="C18" s="44" t="s">
        <v>10</v>
      </c>
      <c r="D18" s="44" t="s">
        <v>12</v>
      </c>
      <c r="E18" s="44" t="s">
        <v>14</v>
      </c>
      <c r="F18" s="45"/>
      <c r="G18" s="46">
        <v>68400</v>
      </c>
      <c r="H18" s="46">
        <v>68400</v>
      </c>
      <c r="I18" s="32">
        <f t="shared" si="0"/>
        <v>100</v>
      </c>
    </row>
    <row r="19" spans="1:9" s="28" customFormat="1" ht="19.8" hidden="1" customHeight="1">
      <c r="A19" s="43" t="s">
        <v>15</v>
      </c>
      <c r="B19" s="44" t="s">
        <v>8</v>
      </c>
      <c r="C19" s="44" t="s">
        <v>10</v>
      </c>
      <c r="D19" s="44" t="s">
        <v>12</v>
      </c>
      <c r="E19" s="44" t="s">
        <v>14</v>
      </c>
      <c r="F19" s="44" t="s">
        <v>16</v>
      </c>
      <c r="G19" s="47">
        <v>68400</v>
      </c>
      <c r="H19" s="47">
        <v>68400</v>
      </c>
      <c r="I19" s="33">
        <f t="shared" si="0"/>
        <v>100</v>
      </c>
    </row>
    <row r="20" spans="1:9" s="28" customFormat="1" ht="24" customHeight="1">
      <c r="A20" s="43" t="s">
        <v>17</v>
      </c>
      <c r="B20" s="44" t="s">
        <v>8</v>
      </c>
      <c r="C20" s="44" t="s">
        <v>18</v>
      </c>
      <c r="D20" s="45"/>
      <c r="E20" s="45"/>
      <c r="F20" s="45"/>
      <c r="G20" s="46">
        <v>3961458.27</v>
      </c>
      <c r="H20" s="46">
        <v>3946188</v>
      </c>
      <c r="I20" s="27">
        <f t="shared" si="0"/>
        <v>99.614529070881773</v>
      </c>
    </row>
    <row r="21" spans="1:9" s="28" customFormat="1" ht="26.4" hidden="1">
      <c r="A21" s="43" t="s">
        <v>19</v>
      </c>
      <c r="B21" s="44" t="s">
        <v>8</v>
      </c>
      <c r="C21" s="44" t="s">
        <v>18</v>
      </c>
      <c r="D21" s="44" t="s">
        <v>20</v>
      </c>
      <c r="E21" s="45"/>
      <c r="F21" s="45"/>
      <c r="G21" s="46">
        <v>3422083.7</v>
      </c>
      <c r="H21" s="46">
        <v>3406814.31</v>
      </c>
      <c r="I21" s="32">
        <f t="shared" si="0"/>
        <v>99.553798464952791</v>
      </c>
    </row>
    <row r="22" spans="1:9" s="28" customFormat="1" ht="26.4" hidden="1">
      <c r="A22" s="43" t="s">
        <v>21</v>
      </c>
      <c r="B22" s="44" t="s">
        <v>8</v>
      </c>
      <c r="C22" s="44" t="s">
        <v>18</v>
      </c>
      <c r="D22" s="44" t="s">
        <v>20</v>
      </c>
      <c r="E22" s="44" t="s">
        <v>22</v>
      </c>
      <c r="F22" s="45"/>
      <c r="G22" s="46">
        <v>1342891.57</v>
      </c>
      <c r="H22" s="46">
        <v>1342891</v>
      </c>
      <c r="I22" s="32">
        <f t="shared" si="0"/>
        <v>99.999957554279675</v>
      </c>
    </row>
    <row r="23" spans="1:9" s="28" customFormat="1" ht="26.4" hidden="1">
      <c r="A23" s="43" t="s">
        <v>15</v>
      </c>
      <c r="B23" s="44" t="s">
        <v>8</v>
      </c>
      <c r="C23" s="44" t="s">
        <v>18</v>
      </c>
      <c r="D23" s="44" t="s">
        <v>20</v>
      </c>
      <c r="E23" s="44" t="s">
        <v>22</v>
      </c>
      <c r="F23" s="44" t="s">
        <v>16</v>
      </c>
      <c r="G23" s="47">
        <v>1342891.57</v>
      </c>
      <c r="H23" s="47">
        <v>1342891</v>
      </c>
      <c r="I23" s="33">
        <f t="shared" si="0"/>
        <v>99.999957554279675</v>
      </c>
    </row>
    <row r="24" spans="1:9" s="28" customFormat="1" ht="26.4" hidden="1">
      <c r="A24" s="43" t="s">
        <v>23</v>
      </c>
      <c r="B24" s="44" t="s">
        <v>8</v>
      </c>
      <c r="C24" s="44" t="s">
        <v>18</v>
      </c>
      <c r="D24" s="44" t="s">
        <v>20</v>
      </c>
      <c r="E24" s="44" t="s">
        <v>24</v>
      </c>
      <c r="F24" s="45"/>
      <c r="G24" s="46">
        <v>600</v>
      </c>
      <c r="H24" s="46">
        <v>600</v>
      </c>
      <c r="I24" s="32">
        <f t="shared" si="0"/>
        <v>100</v>
      </c>
    </row>
    <row r="25" spans="1:9" s="28" customFormat="1" ht="26.4" hidden="1">
      <c r="A25" s="43" t="s">
        <v>15</v>
      </c>
      <c r="B25" s="44" t="s">
        <v>8</v>
      </c>
      <c r="C25" s="44" t="s">
        <v>18</v>
      </c>
      <c r="D25" s="44" t="s">
        <v>20</v>
      </c>
      <c r="E25" s="44" t="s">
        <v>24</v>
      </c>
      <c r="F25" s="44" t="s">
        <v>16</v>
      </c>
      <c r="G25" s="47">
        <v>600</v>
      </c>
      <c r="H25" s="47">
        <v>600</v>
      </c>
      <c r="I25" s="33">
        <f t="shared" si="0"/>
        <v>100</v>
      </c>
    </row>
    <row r="26" spans="1:9" s="28" customFormat="1" ht="26.4" hidden="1">
      <c r="A26" s="43" t="s">
        <v>25</v>
      </c>
      <c r="B26" s="44" t="s">
        <v>8</v>
      </c>
      <c r="C26" s="44" t="s">
        <v>18</v>
      </c>
      <c r="D26" s="44" t="s">
        <v>20</v>
      </c>
      <c r="E26" s="44" t="s">
        <v>26</v>
      </c>
      <c r="F26" s="45"/>
      <c r="G26" s="46">
        <v>405093.68</v>
      </c>
      <c r="H26" s="46">
        <v>399086.23</v>
      </c>
      <c r="I26" s="32">
        <f t="shared" si="0"/>
        <v>98.517022037964153</v>
      </c>
    </row>
    <row r="27" spans="1:9" s="28" customFormat="1" ht="26.4" hidden="1">
      <c r="A27" s="43" t="s">
        <v>15</v>
      </c>
      <c r="B27" s="44" t="s">
        <v>8</v>
      </c>
      <c r="C27" s="44" t="s">
        <v>18</v>
      </c>
      <c r="D27" s="44" t="s">
        <v>20</v>
      </c>
      <c r="E27" s="44" t="s">
        <v>26</v>
      </c>
      <c r="F27" s="44" t="s">
        <v>16</v>
      </c>
      <c r="G27" s="47">
        <v>405093.68</v>
      </c>
      <c r="H27" s="47">
        <v>399086.23</v>
      </c>
      <c r="I27" s="33">
        <f t="shared" si="0"/>
        <v>98.517022037964153</v>
      </c>
    </row>
    <row r="28" spans="1:9" s="28" customFormat="1" ht="26.4" hidden="1">
      <c r="A28" s="43" t="s">
        <v>27</v>
      </c>
      <c r="B28" s="44" t="s">
        <v>8</v>
      </c>
      <c r="C28" s="44" t="s">
        <v>18</v>
      </c>
      <c r="D28" s="44" t="s">
        <v>20</v>
      </c>
      <c r="E28" s="44" t="s">
        <v>28</v>
      </c>
      <c r="F28" s="45"/>
      <c r="G28" s="46">
        <v>55000</v>
      </c>
      <c r="H28" s="46">
        <v>51160.1</v>
      </c>
      <c r="I28" s="32">
        <f t="shared" si="0"/>
        <v>93.018363636363631</v>
      </c>
    </row>
    <row r="29" spans="1:9" s="28" customFormat="1" ht="26.4" hidden="1">
      <c r="A29" s="43" t="s">
        <v>15</v>
      </c>
      <c r="B29" s="44" t="s">
        <v>8</v>
      </c>
      <c r="C29" s="44" t="s">
        <v>18</v>
      </c>
      <c r="D29" s="44" t="s">
        <v>20</v>
      </c>
      <c r="E29" s="44" t="s">
        <v>28</v>
      </c>
      <c r="F29" s="44" t="s">
        <v>16</v>
      </c>
      <c r="G29" s="47">
        <v>55000</v>
      </c>
      <c r="H29" s="47">
        <v>51160.1</v>
      </c>
      <c r="I29" s="33">
        <f t="shared" si="0"/>
        <v>93.018363636363631</v>
      </c>
    </row>
    <row r="30" spans="1:9" s="28" customFormat="1" ht="26.4" hidden="1">
      <c r="A30" s="43" t="s">
        <v>29</v>
      </c>
      <c r="B30" s="44" t="s">
        <v>8</v>
      </c>
      <c r="C30" s="44" t="s">
        <v>18</v>
      </c>
      <c r="D30" s="44" t="s">
        <v>20</v>
      </c>
      <c r="E30" s="44" t="s">
        <v>30</v>
      </c>
      <c r="F30" s="45"/>
      <c r="G30" s="46">
        <v>1616803.19</v>
      </c>
      <c r="H30" s="46">
        <v>1611381.72</v>
      </c>
      <c r="I30" s="32">
        <f t="shared" si="0"/>
        <v>99.664679657144916</v>
      </c>
    </row>
    <row r="31" spans="1:9" s="28" customFormat="1" ht="26.4" hidden="1">
      <c r="A31" s="43" t="s">
        <v>15</v>
      </c>
      <c r="B31" s="44" t="s">
        <v>8</v>
      </c>
      <c r="C31" s="44" t="s">
        <v>18</v>
      </c>
      <c r="D31" s="44" t="s">
        <v>20</v>
      </c>
      <c r="E31" s="44" t="s">
        <v>30</v>
      </c>
      <c r="F31" s="44" t="s">
        <v>16</v>
      </c>
      <c r="G31" s="47">
        <v>1337575</v>
      </c>
      <c r="H31" s="47">
        <v>1332153.53</v>
      </c>
      <c r="I31" s="33">
        <f t="shared" si="0"/>
        <v>99.594679176868581</v>
      </c>
    </row>
    <row r="32" spans="1:9" s="28" customFormat="1" ht="26.4" hidden="1">
      <c r="A32" s="43" t="s">
        <v>15</v>
      </c>
      <c r="B32" s="44" t="s">
        <v>8</v>
      </c>
      <c r="C32" s="44" t="s">
        <v>18</v>
      </c>
      <c r="D32" s="44" t="s">
        <v>20</v>
      </c>
      <c r="E32" s="44" t="s">
        <v>30</v>
      </c>
      <c r="F32" s="44" t="s">
        <v>31</v>
      </c>
      <c r="G32" s="47">
        <v>180908.19</v>
      </c>
      <c r="H32" s="47">
        <v>180908.19</v>
      </c>
      <c r="I32" s="33">
        <f t="shared" si="0"/>
        <v>100</v>
      </c>
    </row>
    <row r="33" spans="1:9" s="28" customFormat="1" ht="26.4" hidden="1">
      <c r="A33" s="43" t="s">
        <v>15</v>
      </c>
      <c r="B33" s="44" t="s">
        <v>8</v>
      </c>
      <c r="C33" s="44" t="s">
        <v>18</v>
      </c>
      <c r="D33" s="44" t="s">
        <v>20</v>
      </c>
      <c r="E33" s="44" t="s">
        <v>30</v>
      </c>
      <c r="F33" s="44" t="s">
        <v>32</v>
      </c>
      <c r="G33" s="47">
        <v>98320</v>
      </c>
      <c r="H33" s="47">
        <v>98320</v>
      </c>
      <c r="I33" s="33">
        <f t="shared" si="0"/>
        <v>100</v>
      </c>
    </row>
    <row r="34" spans="1:9" s="28" customFormat="1" ht="26.4" hidden="1">
      <c r="A34" s="43" t="s">
        <v>33</v>
      </c>
      <c r="B34" s="44" t="s">
        <v>8</v>
      </c>
      <c r="C34" s="44" t="s">
        <v>18</v>
      </c>
      <c r="D34" s="44" t="s">
        <v>20</v>
      </c>
      <c r="E34" s="44" t="s">
        <v>34</v>
      </c>
      <c r="F34" s="45"/>
      <c r="G34" s="46">
        <v>1695.26</v>
      </c>
      <c r="H34" s="46">
        <v>1695.26</v>
      </c>
      <c r="I34" s="32">
        <f t="shared" si="0"/>
        <v>100</v>
      </c>
    </row>
    <row r="35" spans="1:9" s="28" customFormat="1" ht="26.4" hidden="1">
      <c r="A35" s="43" t="s">
        <v>15</v>
      </c>
      <c r="B35" s="44" t="s">
        <v>8</v>
      </c>
      <c r="C35" s="44" t="s">
        <v>18</v>
      </c>
      <c r="D35" s="44" t="s">
        <v>20</v>
      </c>
      <c r="E35" s="44" t="s">
        <v>34</v>
      </c>
      <c r="F35" s="44" t="s">
        <v>16</v>
      </c>
      <c r="G35" s="47">
        <v>1695.26</v>
      </c>
      <c r="H35" s="47">
        <v>1695.26</v>
      </c>
      <c r="I35" s="33">
        <f t="shared" si="0"/>
        <v>100</v>
      </c>
    </row>
    <row r="36" spans="1:9" s="28" customFormat="1" ht="26.4" hidden="1">
      <c r="A36" s="43" t="s">
        <v>35</v>
      </c>
      <c r="B36" s="44" t="s">
        <v>8</v>
      </c>
      <c r="C36" s="44" t="s">
        <v>18</v>
      </c>
      <c r="D36" s="44" t="s">
        <v>36</v>
      </c>
      <c r="E36" s="45"/>
      <c r="F36" s="45"/>
      <c r="G36" s="46">
        <v>539374.56999999995</v>
      </c>
      <c r="H36" s="46">
        <v>539373.68999999994</v>
      </c>
      <c r="I36" s="32">
        <f t="shared" si="0"/>
        <v>99.999836848073869</v>
      </c>
    </row>
    <row r="37" spans="1:9" s="28" customFormat="1" ht="26.4" hidden="1">
      <c r="A37" s="43" t="s">
        <v>21</v>
      </c>
      <c r="B37" s="44" t="s">
        <v>8</v>
      </c>
      <c r="C37" s="44" t="s">
        <v>18</v>
      </c>
      <c r="D37" s="44" t="s">
        <v>36</v>
      </c>
      <c r="E37" s="44" t="s">
        <v>22</v>
      </c>
      <c r="F37" s="45"/>
      <c r="G37" s="46">
        <v>415193</v>
      </c>
      <c r="H37" s="46">
        <v>415193</v>
      </c>
      <c r="I37" s="32">
        <f t="shared" si="0"/>
        <v>100</v>
      </c>
    </row>
    <row r="38" spans="1:9" s="28" customFormat="1" ht="26.4" hidden="1">
      <c r="A38" s="43" t="s">
        <v>15</v>
      </c>
      <c r="B38" s="44" t="s">
        <v>8</v>
      </c>
      <c r="C38" s="44" t="s">
        <v>18</v>
      </c>
      <c r="D38" s="44" t="s">
        <v>36</v>
      </c>
      <c r="E38" s="44" t="s">
        <v>22</v>
      </c>
      <c r="F38" s="44" t="s">
        <v>16</v>
      </c>
      <c r="G38" s="47">
        <v>415193</v>
      </c>
      <c r="H38" s="47">
        <v>415193</v>
      </c>
      <c r="I38" s="33">
        <f t="shared" si="0"/>
        <v>100</v>
      </c>
    </row>
    <row r="39" spans="1:9" s="28" customFormat="1" ht="26.4" hidden="1">
      <c r="A39" s="43" t="s">
        <v>25</v>
      </c>
      <c r="B39" s="44" t="s">
        <v>8</v>
      </c>
      <c r="C39" s="44" t="s">
        <v>18</v>
      </c>
      <c r="D39" s="44" t="s">
        <v>36</v>
      </c>
      <c r="E39" s="44" t="s">
        <v>26</v>
      </c>
      <c r="F39" s="45"/>
      <c r="G39" s="46">
        <v>124181.57</v>
      </c>
      <c r="H39" s="46">
        <v>124180.69</v>
      </c>
      <c r="I39" s="32">
        <f t="shared" si="0"/>
        <v>99.99929136022358</v>
      </c>
    </row>
    <row r="40" spans="1:9" s="28" customFormat="1" ht="26.4" hidden="1">
      <c r="A40" s="43" t="s">
        <v>15</v>
      </c>
      <c r="B40" s="44" t="s">
        <v>8</v>
      </c>
      <c r="C40" s="44" t="s">
        <v>18</v>
      </c>
      <c r="D40" s="44" t="s">
        <v>36</v>
      </c>
      <c r="E40" s="44" t="s">
        <v>26</v>
      </c>
      <c r="F40" s="44" t="s">
        <v>16</v>
      </c>
      <c r="G40" s="47">
        <v>124181.57</v>
      </c>
      <c r="H40" s="47">
        <v>124180.69</v>
      </c>
      <c r="I40" s="33">
        <f t="shared" si="0"/>
        <v>99.99929136022358</v>
      </c>
    </row>
    <row r="41" spans="1:9" s="28" customFormat="1">
      <c r="A41" s="43" t="s">
        <v>37</v>
      </c>
      <c r="B41" s="44" t="s">
        <v>8</v>
      </c>
      <c r="C41" s="44" t="s">
        <v>38</v>
      </c>
      <c r="D41" s="45"/>
      <c r="E41" s="45"/>
      <c r="F41" s="45"/>
      <c r="G41" s="46">
        <v>20000</v>
      </c>
      <c r="H41" s="46">
        <v>0</v>
      </c>
      <c r="I41" s="27">
        <f t="shared" si="0"/>
        <v>0</v>
      </c>
    </row>
    <row r="42" spans="1:9" s="28" customFormat="1" ht="26.4" hidden="1">
      <c r="A42" s="43" t="s">
        <v>39</v>
      </c>
      <c r="B42" s="44" t="s">
        <v>8</v>
      </c>
      <c r="C42" s="44" t="s">
        <v>38</v>
      </c>
      <c r="D42" s="44" t="s">
        <v>40</v>
      </c>
      <c r="E42" s="45"/>
      <c r="F42" s="45"/>
      <c r="G42" s="46">
        <v>20000</v>
      </c>
      <c r="H42" s="46">
        <v>0</v>
      </c>
      <c r="I42" s="32">
        <f t="shared" si="0"/>
        <v>0</v>
      </c>
    </row>
    <row r="43" spans="1:9" s="28" customFormat="1" ht="26.4" hidden="1">
      <c r="A43" s="43" t="s">
        <v>41</v>
      </c>
      <c r="B43" s="44" t="s">
        <v>8</v>
      </c>
      <c r="C43" s="44" t="s">
        <v>38</v>
      </c>
      <c r="D43" s="44" t="s">
        <v>40</v>
      </c>
      <c r="E43" s="44" t="s">
        <v>42</v>
      </c>
      <c r="F43" s="45"/>
      <c r="G43" s="46">
        <v>20000</v>
      </c>
      <c r="H43" s="46">
        <v>0</v>
      </c>
      <c r="I43" s="32">
        <f t="shared" si="0"/>
        <v>0</v>
      </c>
    </row>
    <row r="44" spans="1:9" s="28" customFormat="1" ht="26.4" hidden="1">
      <c r="A44" s="43" t="s">
        <v>15</v>
      </c>
      <c r="B44" s="44" t="s">
        <v>8</v>
      </c>
      <c r="C44" s="44" t="s">
        <v>38</v>
      </c>
      <c r="D44" s="44" t="s">
        <v>40</v>
      </c>
      <c r="E44" s="44" t="s">
        <v>42</v>
      </c>
      <c r="F44" s="44" t="s">
        <v>16</v>
      </c>
      <c r="G44" s="47">
        <v>20000</v>
      </c>
      <c r="H44" s="47">
        <v>0</v>
      </c>
      <c r="I44" s="33">
        <f t="shared" si="0"/>
        <v>0</v>
      </c>
    </row>
    <row r="45" spans="1:9" s="28" customFormat="1">
      <c r="A45" s="43" t="s">
        <v>43</v>
      </c>
      <c r="B45" s="44" t="s">
        <v>8</v>
      </c>
      <c r="C45" s="44" t="s">
        <v>44</v>
      </c>
      <c r="D45" s="45"/>
      <c r="E45" s="45"/>
      <c r="F45" s="45"/>
      <c r="G45" s="46">
        <v>669814</v>
      </c>
      <c r="H45" s="46">
        <v>659013.05000000005</v>
      </c>
      <c r="I45" s="27">
        <f t="shared" si="0"/>
        <v>98.387470252935898</v>
      </c>
    </row>
    <row r="46" spans="1:9" s="28" customFormat="1" ht="26.4" hidden="1">
      <c r="A46" s="29" t="s">
        <v>45</v>
      </c>
      <c r="B46" s="30" t="s">
        <v>8</v>
      </c>
      <c r="C46" s="30" t="s">
        <v>44</v>
      </c>
      <c r="D46" s="30" t="s">
        <v>46</v>
      </c>
      <c r="E46" s="31"/>
      <c r="F46" s="31"/>
      <c r="G46" s="32">
        <v>669814</v>
      </c>
      <c r="H46" s="32">
        <v>659013.05000000005</v>
      </c>
      <c r="I46" s="32">
        <f t="shared" si="0"/>
        <v>98.387470252935898</v>
      </c>
    </row>
    <row r="47" spans="1:9" s="28" customFormat="1" ht="26.4" hidden="1">
      <c r="A47" s="29" t="s">
        <v>29</v>
      </c>
      <c r="B47" s="30" t="s">
        <v>8</v>
      </c>
      <c r="C47" s="30" t="s">
        <v>44</v>
      </c>
      <c r="D47" s="30" t="s">
        <v>46</v>
      </c>
      <c r="E47" s="30" t="s">
        <v>30</v>
      </c>
      <c r="F47" s="31"/>
      <c r="G47" s="32">
        <v>667051</v>
      </c>
      <c r="H47" s="32">
        <v>656250.05000000005</v>
      </c>
      <c r="I47" s="32">
        <f t="shared" si="0"/>
        <v>98.380790974003503</v>
      </c>
    </row>
    <row r="48" spans="1:9" s="28" customFormat="1" ht="26.4" hidden="1">
      <c r="A48" s="29" t="s">
        <v>15</v>
      </c>
      <c r="B48" s="30" t="s">
        <v>8</v>
      </c>
      <c r="C48" s="30" t="s">
        <v>44</v>
      </c>
      <c r="D48" s="30" t="s">
        <v>46</v>
      </c>
      <c r="E48" s="30" t="s">
        <v>30</v>
      </c>
      <c r="F48" s="30" t="s">
        <v>16</v>
      </c>
      <c r="G48" s="33">
        <v>667051</v>
      </c>
      <c r="H48" s="33">
        <v>656250.05000000005</v>
      </c>
      <c r="I48" s="33">
        <f t="shared" si="0"/>
        <v>98.380790974003503</v>
      </c>
    </row>
    <row r="49" spans="1:9" s="28" customFormat="1" ht="26.4" hidden="1">
      <c r="A49" s="29" t="s">
        <v>33</v>
      </c>
      <c r="B49" s="30" t="s">
        <v>8</v>
      </c>
      <c r="C49" s="30" t="s">
        <v>44</v>
      </c>
      <c r="D49" s="30" t="s">
        <v>46</v>
      </c>
      <c r="E49" s="30" t="s">
        <v>34</v>
      </c>
      <c r="F49" s="31"/>
      <c r="G49" s="32">
        <v>2763</v>
      </c>
      <c r="H49" s="32">
        <v>2763</v>
      </c>
      <c r="I49" s="32">
        <f t="shared" si="0"/>
        <v>100</v>
      </c>
    </row>
    <row r="50" spans="1:9" s="28" customFormat="1" ht="26.4" hidden="1">
      <c r="A50" s="29" t="s">
        <v>15</v>
      </c>
      <c r="B50" s="30" t="s">
        <v>8</v>
      </c>
      <c r="C50" s="30" t="s">
        <v>44</v>
      </c>
      <c r="D50" s="30" t="s">
        <v>46</v>
      </c>
      <c r="E50" s="30" t="s">
        <v>34</v>
      </c>
      <c r="F50" s="30" t="s">
        <v>16</v>
      </c>
      <c r="G50" s="33">
        <v>2763</v>
      </c>
      <c r="H50" s="33">
        <v>2763</v>
      </c>
      <c r="I50" s="33">
        <f t="shared" si="0"/>
        <v>100</v>
      </c>
    </row>
    <row r="51" spans="1:9" s="28" customFormat="1">
      <c r="A51" s="34" t="s">
        <v>152</v>
      </c>
      <c r="B51" s="39"/>
      <c r="C51" s="37" t="s">
        <v>155</v>
      </c>
      <c r="D51" s="39"/>
      <c r="E51" s="39"/>
      <c r="F51" s="39"/>
      <c r="G51" s="41">
        <f>G52</f>
        <v>104329</v>
      </c>
      <c r="H51" s="41">
        <f>H52</f>
        <v>104329</v>
      </c>
      <c r="I51" s="33"/>
    </row>
    <row r="52" spans="1:9" s="28" customFormat="1">
      <c r="A52" s="43" t="s">
        <v>47</v>
      </c>
      <c r="B52" s="44" t="s">
        <v>8</v>
      </c>
      <c r="C52" s="44" t="s">
        <v>48</v>
      </c>
      <c r="D52" s="45"/>
      <c r="E52" s="45"/>
      <c r="F52" s="45"/>
      <c r="G52" s="46">
        <v>104329</v>
      </c>
      <c r="H52" s="46">
        <v>104329</v>
      </c>
      <c r="I52" s="27">
        <f t="shared" si="0"/>
        <v>100</v>
      </c>
    </row>
    <row r="53" spans="1:9" ht="26.4" hidden="1">
      <c r="A53" s="14" t="s">
        <v>49</v>
      </c>
      <c r="B53" s="3" t="s">
        <v>8</v>
      </c>
      <c r="C53" s="3" t="s">
        <v>48</v>
      </c>
      <c r="D53" s="3" t="s">
        <v>50</v>
      </c>
      <c r="E53" s="4"/>
      <c r="F53" s="4"/>
      <c r="G53" s="5">
        <v>104329</v>
      </c>
      <c r="H53" s="5">
        <v>104329</v>
      </c>
      <c r="I53" s="5">
        <f t="shared" si="0"/>
        <v>100</v>
      </c>
    </row>
    <row r="54" spans="1:9" ht="26.4" hidden="1">
      <c r="A54" s="14" t="s">
        <v>21</v>
      </c>
      <c r="B54" s="3" t="s">
        <v>8</v>
      </c>
      <c r="C54" s="3" t="s">
        <v>48</v>
      </c>
      <c r="D54" s="3" t="s">
        <v>50</v>
      </c>
      <c r="E54" s="3" t="s">
        <v>22</v>
      </c>
      <c r="F54" s="4"/>
      <c r="G54" s="5">
        <v>78248.639999999999</v>
      </c>
      <c r="H54" s="5">
        <v>78248.639999999999</v>
      </c>
      <c r="I54" s="5">
        <f t="shared" si="0"/>
        <v>100</v>
      </c>
    </row>
    <row r="55" spans="1:9" ht="26.4" hidden="1">
      <c r="A55" s="14" t="s">
        <v>15</v>
      </c>
      <c r="B55" s="3" t="s">
        <v>8</v>
      </c>
      <c r="C55" s="3" t="s">
        <v>48</v>
      </c>
      <c r="D55" s="3" t="s">
        <v>50</v>
      </c>
      <c r="E55" s="3" t="s">
        <v>22</v>
      </c>
      <c r="F55" s="3" t="s">
        <v>51</v>
      </c>
      <c r="G55" s="6">
        <v>78248.639999999999</v>
      </c>
      <c r="H55" s="6">
        <v>78248.639999999999</v>
      </c>
      <c r="I55" s="6">
        <f t="shared" si="0"/>
        <v>100</v>
      </c>
    </row>
    <row r="56" spans="1:9" ht="26.4" hidden="1">
      <c r="A56" s="14" t="s">
        <v>25</v>
      </c>
      <c r="B56" s="3" t="s">
        <v>8</v>
      </c>
      <c r="C56" s="3" t="s">
        <v>48</v>
      </c>
      <c r="D56" s="3" t="s">
        <v>50</v>
      </c>
      <c r="E56" s="3" t="s">
        <v>26</v>
      </c>
      <c r="F56" s="4"/>
      <c r="G56" s="5">
        <v>22351.95</v>
      </c>
      <c r="H56" s="5">
        <v>22351.95</v>
      </c>
      <c r="I56" s="5">
        <f t="shared" si="0"/>
        <v>100</v>
      </c>
    </row>
    <row r="57" spans="1:9" ht="26.4" hidden="1">
      <c r="A57" s="14" t="s">
        <v>15</v>
      </c>
      <c r="B57" s="3" t="s">
        <v>8</v>
      </c>
      <c r="C57" s="3" t="s">
        <v>48</v>
      </c>
      <c r="D57" s="3" t="s">
        <v>50</v>
      </c>
      <c r="E57" s="3" t="s">
        <v>26</v>
      </c>
      <c r="F57" s="3" t="s">
        <v>51</v>
      </c>
      <c r="G57" s="6">
        <v>22351.95</v>
      </c>
      <c r="H57" s="6">
        <v>22351.95</v>
      </c>
      <c r="I57" s="6">
        <f t="shared" si="0"/>
        <v>100</v>
      </c>
    </row>
    <row r="58" spans="1:9" ht="26.4" hidden="1">
      <c r="A58" s="14" t="s">
        <v>27</v>
      </c>
      <c r="B58" s="3" t="s">
        <v>8</v>
      </c>
      <c r="C58" s="3" t="s">
        <v>48</v>
      </c>
      <c r="D58" s="3" t="s">
        <v>50</v>
      </c>
      <c r="E58" s="3" t="s">
        <v>28</v>
      </c>
      <c r="F58" s="4"/>
      <c r="G58" s="5">
        <v>1000</v>
      </c>
      <c r="H58" s="5">
        <v>1000</v>
      </c>
      <c r="I58" s="5">
        <f t="shared" si="0"/>
        <v>100</v>
      </c>
    </row>
    <row r="59" spans="1:9" ht="26.4" hidden="1">
      <c r="A59" s="14" t="s">
        <v>15</v>
      </c>
      <c r="B59" s="3" t="s">
        <v>8</v>
      </c>
      <c r="C59" s="3" t="s">
        <v>48</v>
      </c>
      <c r="D59" s="3" t="s">
        <v>50</v>
      </c>
      <c r="E59" s="3" t="s">
        <v>28</v>
      </c>
      <c r="F59" s="3" t="s">
        <v>51</v>
      </c>
      <c r="G59" s="6">
        <v>1000</v>
      </c>
      <c r="H59" s="6">
        <v>1000</v>
      </c>
      <c r="I59" s="6">
        <f t="shared" si="0"/>
        <v>100</v>
      </c>
    </row>
    <row r="60" spans="1:9" ht="26.4" hidden="1">
      <c r="A60" s="14" t="s">
        <v>29</v>
      </c>
      <c r="B60" s="3" t="s">
        <v>8</v>
      </c>
      <c r="C60" s="3" t="s">
        <v>48</v>
      </c>
      <c r="D60" s="3" t="s">
        <v>50</v>
      </c>
      <c r="E60" s="3" t="s">
        <v>30</v>
      </c>
      <c r="F60" s="4"/>
      <c r="G60" s="5">
        <v>2728.41</v>
      </c>
      <c r="H60" s="5">
        <v>2728.41</v>
      </c>
      <c r="I60" s="5">
        <f t="shared" si="0"/>
        <v>100</v>
      </c>
    </row>
    <row r="61" spans="1:9" ht="26.4" hidden="1">
      <c r="A61" s="14" t="s">
        <v>15</v>
      </c>
      <c r="B61" s="3" t="s">
        <v>8</v>
      </c>
      <c r="C61" s="3" t="s">
        <v>48</v>
      </c>
      <c r="D61" s="3" t="s">
        <v>50</v>
      </c>
      <c r="E61" s="3" t="s">
        <v>30</v>
      </c>
      <c r="F61" s="3" t="s">
        <v>51</v>
      </c>
      <c r="G61" s="6">
        <v>2728.41</v>
      </c>
      <c r="H61" s="6">
        <v>2728.41</v>
      </c>
      <c r="I61" s="6">
        <f t="shared" si="0"/>
        <v>100</v>
      </c>
    </row>
    <row r="62" spans="1:9">
      <c r="A62" s="34" t="s">
        <v>153</v>
      </c>
      <c r="B62" s="40"/>
      <c r="C62" s="37" t="s">
        <v>154</v>
      </c>
      <c r="D62" s="40"/>
      <c r="E62" s="40"/>
      <c r="F62" s="40"/>
      <c r="G62" s="41">
        <f>G63</f>
        <v>176323.48</v>
      </c>
      <c r="H62" s="41">
        <f>H63</f>
        <v>176323.48</v>
      </c>
      <c r="I62" s="6"/>
    </row>
    <row r="63" spans="1:9" ht="22.8">
      <c r="A63" s="43" t="s">
        <v>52</v>
      </c>
      <c r="B63" s="44" t="s">
        <v>8</v>
      </c>
      <c r="C63" s="44" t="s">
        <v>53</v>
      </c>
      <c r="D63" s="45"/>
      <c r="E63" s="45"/>
      <c r="F63" s="45"/>
      <c r="G63" s="46">
        <v>176323.48</v>
      </c>
      <c r="H63" s="46">
        <v>176323.48</v>
      </c>
      <c r="I63" s="12">
        <f t="shared" si="0"/>
        <v>100</v>
      </c>
    </row>
    <row r="64" spans="1:9" ht="26.4" hidden="1">
      <c r="A64" s="14" t="s">
        <v>54</v>
      </c>
      <c r="B64" s="3" t="s">
        <v>8</v>
      </c>
      <c r="C64" s="3" t="s">
        <v>53</v>
      </c>
      <c r="D64" s="3" t="s">
        <v>55</v>
      </c>
      <c r="E64" s="4"/>
      <c r="F64" s="4"/>
      <c r="G64" s="5">
        <v>83886</v>
      </c>
      <c r="H64" s="5">
        <v>83886</v>
      </c>
      <c r="I64" s="5">
        <f t="shared" si="0"/>
        <v>100</v>
      </c>
    </row>
    <row r="65" spans="1:9" ht="26.4" hidden="1">
      <c r="A65" s="14" t="s">
        <v>29</v>
      </c>
      <c r="B65" s="3" t="s">
        <v>8</v>
      </c>
      <c r="C65" s="3" t="s">
        <v>53</v>
      </c>
      <c r="D65" s="3" t="s">
        <v>55</v>
      </c>
      <c r="E65" s="3" t="s">
        <v>30</v>
      </c>
      <c r="F65" s="4"/>
      <c r="G65" s="5">
        <v>83886</v>
      </c>
      <c r="H65" s="5">
        <v>83886</v>
      </c>
      <c r="I65" s="5">
        <f t="shared" si="0"/>
        <v>100</v>
      </c>
    </row>
    <row r="66" spans="1:9" ht="26.4" hidden="1">
      <c r="A66" s="14" t="s">
        <v>15</v>
      </c>
      <c r="B66" s="3" t="s">
        <v>8</v>
      </c>
      <c r="C66" s="3" t="s">
        <v>53</v>
      </c>
      <c r="D66" s="3" t="s">
        <v>55</v>
      </c>
      <c r="E66" s="3" t="s">
        <v>30</v>
      </c>
      <c r="F66" s="3" t="s">
        <v>16</v>
      </c>
      <c r="G66" s="6">
        <v>83886</v>
      </c>
      <c r="H66" s="6">
        <v>83886</v>
      </c>
      <c r="I66" s="6">
        <f t="shared" si="0"/>
        <v>100</v>
      </c>
    </row>
    <row r="67" spans="1:9" ht="26.4" hidden="1">
      <c r="A67" s="14" t="s">
        <v>56</v>
      </c>
      <c r="B67" s="3" t="s">
        <v>8</v>
      </c>
      <c r="C67" s="3" t="s">
        <v>53</v>
      </c>
      <c r="D67" s="3" t="s">
        <v>57</v>
      </c>
      <c r="E67" s="4"/>
      <c r="F67" s="4"/>
      <c r="G67" s="5">
        <v>65583.600000000006</v>
      </c>
      <c r="H67" s="5">
        <v>65583.600000000006</v>
      </c>
      <c r="I67" s="5">
        <f t="shared" si="0"/>
        <v>100</v>
      </c>
    </row>
    <row r="68" spans="1:9" ht="26.4" hidden="1">
      <c r="A68" s="14" t="s">
        <v>29</v>
      </c>
      <c r="B68" s="3" t="s">
        <v>8</v>
      </c>
      <c r="C68" s="3" t="s">
        <v>53</v>
      </c>
      <c r="D68" s="3" t="s">
        <v>57</v>
      </c>
      <c r="E68" s="3" t="s">
        <v>30</v>
      </c>
      <c r="F68" s="4"/>
      <c r="G68" s="5">
        <v>65583.600000000006</v>
      </c>
      <c r="H68" s="5">
        <v>65583.600000000006</v>
      </c>
      <c r="I68" s="5">
        <f t="shared" si="0"/>
        <v>100</v>
      </c>
    </row>
    <row r="69" spans="1:9" ht="26.4" hidden="1">
      <c r="A69" s="14" t="s">
        <v>15</v>
      </c>
      <c r="B69" s="3" t="s">
        <v>8</v>
      </c>
      <c r="C69" s="3" t="s">
        <v>53</v>
      </c>
      <c r="D69" s="3" t="s">
        <v>57</v>
      </c>
      <c r="E69" s="3" t="s">
        <v>30</v>
      </c>
      <c r="F69" s="3" t="s">
        <v>16</v>
      </c>
      <c r="G69" s="6">
        <v>65583.600000000006</v>
      </c>
      <c r="H69" s="6">
        <v>65583.600000000006</v>
      </c>
      <c r="I69" s="6">
        <f t="shared" si="0"/>
        <v>100</v>
      </c>
    </row>
    <row r="70" spans="1:9" ht="26.4" hidden="1">
      <c r="A70" s="14" t="s">
        <v>58</v>
      </c>
      <c r="B70" s="3" t="s">
        <v>8</v>
      </c>
      <c r="C70" s="3" t="s">
        <v>53</v>
      </c>
      <c r="D70" s="3" t="s">
        <v>59</v>
      </c>
      <c r="E70" s="4"/>
      <c r="F70" s="4"/>
      <c r="G70" s="5">
        <v>26853.88</v>
      </c>
      <c r="H70" s="5">
        <v>26853.88</v>
      </c>
      <c r="I70" s="5">
        <f t="shared" si="0"/>
        <v>100</v>
      </c>
    </row>
    <row r="71" spans="1:9" ht="26.4" hidden="1">
      <c r="A71" s="14" t="s">
        <v>29</v>
      </c>
      <c r="B71" s="3" t="s">
        <v>8</v>
      </c>
      <c r="C71" s="3" t="s">
        <v>53</v>
      </c>
      <c r="D71" s="3" t="s">
        <v>59</v>
      </c>
      <c r="E71" s="3" t="s">
        <v>30</v>
      </c>
      <c r="F71" s="4"/>
      <c r="G71" s="5">
        <v>26853.88</v>
      </c>
      <c r="H71" s="5">
        <v>26853.88</v>
      </c>
      <c r="I71" s="5">
        <f t="shared" si="0"/>
        <v>100</v>
      </c>
    </row>
    <row r="72" spans="1:9" ht="26.4" hidden="1">
      <c r="A72" s="14" t="s">
        <v>15</v>
      </c>
      <c r="B72" s="3" t="s">
        <v>8</v>
      </c>
      <c r="C72" s="3" t="s">
        <v>53</v>
      </c>
      <c r="D72" s="3" t="s">
        <v>59</v>
      </c>
      <c r="E72" s="3" t="s">
        <v>30</v>
      </c>
      <c r="F72" s="3" t="s">
        <v>16</v>
      </c>
      <c r="G72" s="6">
        <v>26853.88</v>
      </c>
      <c r="H72" s="6">
        <v>26853.88</v>
      </c>
      <c r="I72" s="6">
        <f t="shared" si="0"/>
        <v>100</v>
      </c>
    </row>
    <row r="73" spans="1:9">
      <c r="A73" s="34" t="s">
        <v>156</v>
      </c>
      <c r="B73" s="39"/>
      <c r="C73" s="37" t="s">
        <v>61</v>
      </c>
      <c r="D73" s="39"/>
      <c r="E73" s="39"/>
      <c r="F73" s="39"/>
      <c r="G73" s="41">
        <f>G74</f>
        <v>724377.2</v>
      </c>
      <c r="H73" s="41">
        <f>H74</f>
        <v>724377.2</v>
      </c>
      <c r="I73" s="6"/>
    </row>
    <row r="74" spans="1:9" s="28" customFormat="1" hidden="1">
      <c r="A74" s="43" t="s">
        <v>60</v>
      </c>
      <c r="B74" s="44" t="s">
        <v>8</v>
      </c>
      <c r="C74" s="44" t="s">
        <v>61</v>
      </c>
      <c r="D74" s="45"/>
      <c r="E74" s="45"/>
      <c r="F74" s="45"/>
      <c r="G74" s="46">
        <v>724377.2</v>
      </c>
      <c r="H74" s="46">
        <v>724377.2</v>
      </c>
      <c r="I74" s="27">
        <f t="shared" si="0"/>
        <v>100</v>
      </c>
    </row>
    <row r="75" spans="1:9" ht="26.4">
      <c r="A75" s="14" t="s">
        <v>62</v>
      </c>
      <c r="B75" s="3" t="s">
        <v>8</v>
      </c>
      <c r="C75" s="3" t="s">
        <v>61</v>
      </c>
      <c r="D75" s="3" t="s">
        <v>63</v>
      </c>
      <c r="E75" s="4"/>
      <c r="F75" s="4"/>
      <c r="G75" s="5">
        <v>77672</v>
      </c>
      <c r="H75" s="32">
        <v>77672</v>
      </c>
      <c r="I75" s="5">
        <f t="shared" si="0"/>
        <v>100</v>
      </c>
    </row>
    <row r="76" spans="1:9" ht="26.4" hidden="1">
      <c r="A76" s="14" t="s">
        <v>29</v>
      </c>
      <c r="B76" s="3" t="s">
        <v>8</v>
      </c>
      <c r="C76" s="3" t="s">
        <v>61</v>
      </c>
      <c r="D76" s="3" t="s">
        <v>63</v>
      </c>
      <c r="E76" s="3" t="s">
        <v>30</v>
      </c>
      <c r="F76" s="4"/>
      <c r="G76" s="5">
        <v>77672</v>
      </c>
      <c r="H76" s="32">
        <v>77672</v>
      </c>
      <c r="I76" s="5">
        <f t="shared" si="0"/>
        <v>100</v>
      </c>
    </row>
    <row r="77" spans="1:9" ht="26.4" hidden="1">
      <c r="A77" s="14" t="s">
        <v>15</v>
      </c>
      <c r="B77" s="3" t="s">
        <v>8</v>
      </c>
      <c r="C77" s="3" t="s">
        <v>61</v>
      </c>
      <c r="D77" s="3" t="s">
        <v>63</v>
      </c>
      <c r="E77" s="3" t="s">
        <v>30</v>
      </c>
      <c r="F77" s="3" t="s">
        <v>64</v>
      </c>
      <c r="G77" s="6">
        <v>77672</v>
      </c>
      <c r="H77" s="33">
        <v>77672</v>
      </c>
      <c r="I77" s="6">
        <f t="shared" si="0"/>
        <v>100</v>
      </c>
    </row>
    <row r="78" spans="1:9" ht="26.4">
      <c r="A78" s="14" t="s">
        <v>65</v>
      </c>
      <c r="B78" s="3" t="s">
        <v>8</v>
      </c>
      <c r="C78" s="3" t="s">
        <v>61</v>
      </c>
      <c r="D78" s="3" t="s">
        <v>66</v>
      </c>
      <c r="E78" s="4"/>
      <c r="F78" s="4"/>
      <c r="G78" s="5">
        <v>646705.19999999995</v>
      </c>
      <c r="H78" s="32">
        <v>646705.19999999995</v>
      </c>
      <c r="I78" s="5">
        <f t="shared" si="0"/>
        <v>100</v>
      </c>
    </row>
    <row r="79" spans="1:9" ht="26.4" hidden="1">
      <c r="A79" s="14" t="s">
        <v>29</v>
      </c>
      <c r="B79" s="3" t="s">
        <v>8</v>
      </c>
      <c r="C79" s="3" t="s">
        <v>61</v>
      </c>
      <c r="D79" s="3" t="s">
        <v>66</v>
      </c>
      <c r="E79" s="3" t="s">
        <v>30</v>
      </c>
      <c r="F79" s="4"/>
      <c r="G79" s="5">
        <v>646705.19999999995</v>
      </c>
      <c r="H79" s="5">
        <v>646705.19999999995</v>
      </c>
      <c r="I79" s="5">
        <f t="shared" si="0"/>
        <v>100</v>
      </c>
    </row>
    <row r="80" spans="1:9" ht="26.4" hidden="1">
      <c r="A80" s="14" t="s">
        <v>15</v>
      </c>
      <c r="B80" s="3" t="s">
        <v>8</v>
      </c>
      <c r="C80" s="3" t="s">
        <v>61</v>
      </c>
      <c r="D80" s="3" t="s">
        <v>66</v>
      </c>
      <c r="E80" s="3" t="s">
        <v>30</v>
      </c>
      <c r="F80" s="3" t="s">
        <v>64</v>
      </c>
      <c r="G80" s="6">
        <v>646705.19999999995</v>
      </c>
      <c r="H80" s="6">
        <v>646705.19999999995</v>
      </c>
      <c r="I80" s="6">
        <f t="shared" si="0"/>
        <v>100</v>
      </c>
    </row>
    <row r="81" spans="1:9">
      <c r="A81" s="34" t="s">
        <v>157</v>
      </c>
      <c r="B81" s="40" t="s">
        <v>8</v>
      </c>
      <c r="C81" s="37" t="s">
        <v>138</v>
      </c>
      <c r="D81" s="40"/>
      <c r="E81" s="40"/>
      <c r="F81" s="40"/>
      <c r="G81" s="41">
        <f>G82+G99</f>
        <v>5599249.5999999996</v>
      </c>
      <c r="H81" s="41">
        <f>H82+H99</f>
        <v>5332057.07</v>
      </c>
      <c r="I81" s="22">
        <f t="shared" si="0"/>
        <v>95.228065382189797</v>
      </c>
    </row>
    <row r="82" spans="1:9" s="28" customFormat="1">
      <c r="A82" s="43" t="s">
        <v>67</v>
      </c>
      <c r="B82" s="44" t="s">
        <v>8</v>
      </c>
      <c r="C82" s="44" t="s">
        <v>68</v>
      </c>
      <c r="D82" s="45"/>
      <c r="E82" s="45"/>
      <c r="F82" s="45"/>
      <c r="G82" s="46">
        <v>825044.02</v>
      </c>
      <c r="H82" s="46">
        <v>825044.02</v>
      </c>
      <c r="I82" s="27">
        <f t="shared" ref="I82:I156" si="1">H82*100/G82</f>
        <v>100</v>
      </c>
    </row>
    <row r="83" spans="1:9" s="28" customFormat="1" ht="26.4" hidden="1">
      <c r="A83" s="43" t="s">
        <v>69</v>
      </c>
      <c r="B83" s="44" t="s">
        <v>8</v>
      </c>
      <c r="C83" s="44" t="s">
        <v>68</v>
      </c>
      <c r="D83" s="44" t="s">
        <v>70</v>
      </c>
      <c r="E83" s="45"/>
      <c r="F83" s="45"/>
      <c r="G83" s="46">
        <v>67823.899999999994</v>
      </c>
      <c r="H83" s="46">
        <v>67823.899999999994</v>
      </c>
      <c r="I83" s="32">
        <f t="shared" si="1"/>
        <v>100</v>
      </c>
    </row>
    <row r="84" spans="1:9" s="28" customFormat="1" ht="26.4" hidden="1">
      <c r="A84" s="43" t="s">
        <v>29</v>
      </c>
      <c r="B84" s="44" t="s">
        <v>8</v>
      </c>
      <c r="C84" s="44" t="s">
        <v>68</v>
      </c>
      <c r="D84" s="44" t="s">
        <v>70</v>
      </c>
      <c r="E84" s="44" t="s">
        <v>30</v>
      </c>
      <c r="F84" s="45"/>
      <c r="G84" s="46">
        <v>67823.899999999994</v>
      </c>
      <c r="H84" s="46">
        <v>67823.899999999994</v>
      </c>
      <c r="I84" s="32">
        <f t="shared" si="1"/>
        <v>100</v>
      </c>
    </row>
    <row r="85" spans="1:9" s="28" customFormat="1" ht="26.4" hidden="1">
      <c r="A85" s="43" t="s">
        <v>15</v>
      </c>
      <c r="B85" s="44" t="s">
        <v>8</v>
      </c>
      <c r="C85" s="44" t="s">
        <v>68</v>
      </c>
      <c r="D85" s="44" t="s">
        <v>70</v>
      </c>
      <c r="E85" s="44" t="s">
        <v>30</v>
      </c>
      <c r="F85" s="44" t="s">
        <v>64</v>
      </c>
      <c r="G85" s="47">
        <v>67823.899999999994</v>
      </c>
      <c r="H85" s="47">
        <v>67823.899999999994</v>
      </c>
      <c r="I85" s="33">
        <f t="shared" si="1"/>
        <v>100</v>
      </c>
    </row>
    <row r="86" spans="1:9" s="28" customFormat="1" ht="26.4" hidden="1">
      <c r="A86" s="43" t="s">
        <v>71</v>
      </c>
      <c r="B86" s="44" t="s">
        <v>8</v>
      </c>
      <c r="C86" s="44" t="s">
        <v>68</v>
      </c>
      <c r="D86" s="44" t="s">
        <v>72</v>
      </c>
      <c r="E86" s="45"/>
      <c r="F86" s="45"/>
      <c r="G86" s="46">
        <v>460626.53</v>
      </c>
      <c r="H86" s="46">
        <v>460626.53</v>
      </c>
      <c r="I86" s="32">
        <f t="shared" si="1"/>
        <v>100</v>
      </c>
    </row>
    <row r="87" spans="1:9" s="28" customFormat="1" ht="26.4" hidden="1">
      <c r="A87" s="43" t="s">
        <v>29</v>
      </c>
      <c r="B87" s="44" t="s">
        <v>8</v>
      </c>
      <c r="C87" s="44" t="s">
        <v>68</v>
      </c>
      <c r="D87" s="44" t="s">
        <v>72</v>
      </c>
      <c r="E87" s="44" t="s">
        <v>30</v>
      </c>
      <c r="F87" s="45"/>
      <c r="G87" s="46">
        <v>460626.53</v>
      </c>
      <c r="H87" s="46">
        <v>460626.53</v>
      </c>
      <c r="I87" s="32">
        <f t="shared" si="1"/>
        <v>100</v>
      </c>
    </row>
    <row r="88" spans="1:9" s="28" customFormat="1" ht="26.4" hidden="1">
      <c r="A88" s="43" t="s">
        <v>15</v>
      </c>
      <c r="B88" s="44" t="s">
        <v>8</v>
      </c>
      <c r="C88" s="44" t="s">
        <v>68</v>
      </c>
      <c r="D88" s="44" t="s">
        <v>72</v>
      </c>
      <c r="E88" s="44" t="s">
        <v>30</v>
      </c>
      <c r="F88" s="44" t="s">
        <v>64</v>
      </c>
      <c r="G88" s="47">
        <v>460626.53</v>
      </c>
      <c r="H88" s="47">
        <v>460626.53</v>
      </c>
      <c r="I88" s="33">
        <f t="shared" si="1"/>
        <v>100</v>
      </c>
    </row>
    <row r="89" spans="1:9" s="28" customFormat="1" ht="26.4" hidden="1">
      <c r="A89" s="43" t="s">
        <v>73</v>
      </c>
      <c r="B89" s="44" t="s">
        <v>8</v>
      </c>
      <c r="C89" s="44" t="s">
        <v>68</v>
      </c>
      <c r="D89" s="44" t="s">
        <v>74</v>
      </c>
      <c r="E89" s="45"/>
      <c r="F89" s="45"/>
      <c r="G89" s="46">
        <v>168471.05</v>
      </c>
      <c r="H89" s="46">
        <v>168471.05</v>
      </c>
      <c r="I89" s="32">
        <f t="shared" si="1"/>
        <v>100</v>
      </c>
    </row>
    <row r="90" spans="1:9" s="28" customFormat="1" ht="26.4" hidden="1">
      <c r="A90" s="43" t="s">
        <v>29</v>
      </c>
      <c r="B90" s="44" t="s">
        <v>8</v>
      </c>
      <c r="C90" s="44" t="s">
        <v>68</v>
      </c>
      <c r="D90" s="44" t="s">
        <v>74</v>
      </c>
      <c r="E90" s="44" t="s">
        <v>30</v>
      </c>
      <c r="F90" s="45"/>
      <c r="G90" s="46">
        <v>168471.05</v>
      </c>
      <c r="H90" s="46">
        <v>168471.05</v>
      </c>
      <c r="I90" s="32">
        <f t="shared" si="1"/>
        <v>100</v>
      </c>
    </row>
    <row r="91" spans="1:9" s="28" customFormat="1" ht="26.4" hidden="1">
      <c r="A91" s="43" t="s">
        <v>15</v>
      </c>
      <c r="B91" s="44" t="s">
        <v>8</v>
      </c>
      <c r="C91" s="44" t="s">
        <v>68</v>
      </c>
      <c r="D91" s="44" t="s">
        <v>74</v>
      </c>
      <c r="E91" s="44" t="s">
        <v>30</v>
      </c>
      <c r="F91" s="44" t="s">
        <v>16</v>
      </c>
      <c r="G91" s="47">
        <v>88471.05</v>
      </c>
      <c r="H91" s="47">
        <v>88471.05</v>
      </c>
      <c r="I91" s="33">
        <f t="shared" si="1"/>
        <v>100</v>
      </c>
    </row>
    <row r="92" spans="1:9" s="28" customFormat="1" ht="26.4" hidden="1">
      <c r="A92" s="43" t="s">
        <v>15</v>
      </c>
      <c r="B92" s="44" t="s">
        <v>8</v>
      </c>
      <c r="C92" s="44" t="s">
        <v>68</v>
      </c>
      <c r="D92" s="44" t="s">
        <v>74</v>
      </c>
      <c r="E92" s="44" t="s">
        <v>30</v>
      </c>
      <c r="F92" s="44" t="s">
        <v>64</v>
      </c>
      <c r="G92" s="47">
        <v>80000</v>
      </c>
      <c r="H92" s="47">
        <v>80000</v>
      </c>
      <c r="I92" s="33">
        <f t="shared" si="1"/>
        <v>100</v>
      </c>
    </row>
    <row r="93" spans="1:9" s="28" customFormat="1" ht="26.4" hidden="1">
      <c r="A93" s="43" t="s">
        <v>75</v>
      </c>
      <c r="B93" s="44" t="s">
        <v>8</v>
      </c>
      <c r="C93" s="44" t="s">
        <v>68</v>
      </c>
      <c r="D93" s="44" t="s">
        <v>76</v>
      </c>
      <c r="E93" s="45"/>
      <c r="F93" s="45"/>
      <c r="G93" s="46">
        <v>52000</v>
      </c>
      <c r="H93" s="46">
        <v>52000</v>
      </c>
      <c r="I93" s="32">
        <f t="shared" si="1"/>
        <v>100</v>
      </c>
    </row>
    <row r="94" spans="1:9" s="28" customFormat="1" ht="34.200000000000003" hidden="1">
      <c r="A94" s="43" t="s">
        <v>77</v>
      </c>
      <c r="B94" s="44" t="s">
        <v>8</v>
      </c>
      <c r="C94" s="44" t="s">
        <v>68</v>
      </c>
      <c r="D94" s="44" t="s">
        <v>76</v>
      </c>
      <c r="E94" s="44" t="s">
        <v>78</v>
      </c>
      <c r="F94" s="45"/>
      <c r="G94" s="46">
        <v>52000</v>
      </c>
      <c r="H94" s="46">
        <v>52000</v>
      </c>
      <c r="I94" s="32">
        <f t="shared" si="1"/>
        <v>100</v>
      </c>
    </row>
    <row r="95" spans="1:9" s="28" customFormat="1" ht="26.4" hidden="1">
      <c r="A95" s="43" t="s">
        <v>15</v>
      </c>
      <c r="B95" s="44" t="s">
        <v>8</v>
      </c>
      <c r="C95" s="44" t="s">
        <v>68</v>
      </c>
      <c r="D95" s="44" t="s">
        <v>76</v>
      </c>
      <c r="E95" s="44" t="s">
        <v>78</v>
      </c>
      <c r="F95" s="44" t="s">
        <v>64</v>
      </c>
      <c r="G95" s="47">
        <v>52000</v>
      </c>
      <c r="H95" s="47">
        <v>52000</v>
      </c>
      <c r="I95" s="33">
        <f t="shared" si="1"/>
        <v>100</v>
      </c>
    </row>
    <row r="96" spans="1:9" s="28" customFormat="1" ht="26.4" hidden="1">
      <c r="A96" s="43" t="s">
        <v>79</v>
      </c>
      <c r="B96" s="44" t="s">
        <v>8</v>
      </c>
      <c r="C96" s="44" t="s">
        <v>68</v>
      </c>
      <c r="D96" s="44" t="s">
        <v>80</v>
      </c>
      <c r="E96" s="45"/>
      <c r="F96" s="45"/>
      <c r="G96" s="46">
        <v>76122.539999999994</v>
      </c>
      <c r="H96" s="46">
        <v>76122.539999999994</v>
      </c>
      <c r="I96" s="32">
        <f t="shared" si="1"/>
        <v>100</v>
      </c>
    </row>
    <row r="97" spans="1:9" s="28" customFormat="1" ht="26.4" hidden="1">
      <c r="A97" s="43" t="s">
        <v>29</v>
      </c>
      <c r="B97" s="44" t="s">
        <v>8</v>
      </c>
      <c r="C97" s="44" t="s">
        <v>68</v>
      </c>
      <c r="D97" s="44" t="s">
        <v>80</v>
      </c>
      <c r="E97" s="44" t="s">
        <v>30</v>
      </c>
      <c r="F97" s="45"/>
      <c r="G97" s="46">
        <v>76122.539999999994</v>
      </c>
      <c r="H97" s="46">
        <v>76122.539999999994</v>
      </c>
      <c r="I97" s="32">
        <f t="shared" si="1"/>
        <v>100</v>
      </c>
    </row>
    <row r="98" spans="1:9" s="28" customFormat="1" ht="26.4" hidden="1">
      <c r="A98" s="43" t="s">
        <v>15</v>
      </c>
      <c r="B98" s="44" t="s">
        <v>8</v>
      </c>
      <c r="C98" s="44" t="s">
        <v>68</v>
      </c>
      <c r="D98" s="44" t="s">
        <v>80</v>
      </c>
      <c r="E98" s="44" t="s">
        <v>30</v>
      </c>
      <c r="F98" s="44" t="s">
        <v>31</v>
      </c>
      <c r="G98" s="47">
        <v>76122.539999999994</v>
      </c>
      <c r="H98" s="47">
        <v>76122.539999999994</v>
      </c>
      <c r="I98" s="33">
        <f t="shared" si="1"/>
        <v>100</v>
      </c>
    </row>
    <row r="99" spans="1:9" s="28" customFormat="1">
      <c r="A99" s="43" t="s">
        <v>81</v>
      </c>
      <c r="B99" s="44" t="s">
        <v>8</v>
      </c>
      <c r="C99" s="44" t="s">
        <v>82</v>
      </c>
      <c r="D99" s="45"/>
      <c r="E99" s="45"/>
      <c r="F99" s="45"/>
      <c r="G99" s="46">
        <v>4774205.58</v>
      </c>
      <c r="H99" s="46">
        <v>4507013.05</v>
      </c>
      <c r="I99" s="27">
        <f t="shared" si="1"/>
        <v>94.403413813612943</v>
      </c>
    </row>
    <row r="100" spans="1:9" ht="26.4" hidden="1">
      <c r="A100" s="14" t="s">
        <v>83</v>
      </c>
      <c r="B100" s="3" t="s">
        <v>8</v>
      </c>
      <c r="C100" s="3" t="s">
        <v>82</v>
      </c>
      <c r="D100" s="3" t="s">
        <v>84</v>
      </c>
      <c r="E100" s="4"/>
      <c r="F100" s="4"/>
      <c r="G100" s="5">
        <v>299586.5</v>
      </c>
      <c r="H100" s="5">
        <v>299586.5</v>
      </c>
      <c r="I100" s="5">
        <f t="shared" si="1"/>
        <v>100</v>
      </c>
    </row>
    <row r="101" spans="1:9" ht="26.4" hidden="1">
      <c r="A101" s="14" t="s">
        <v>29</v>
      </c>
      <c r="B101" s="3" t="s">
        <v>8</v>
      </c>
      <c r="C101" s="3" t="s">
        <v>82</v>
      </c>
      <c r="D101" s="3" t="s">
        <v>84</v>
      </c>
      <c r="E101" s="3" t="s">
        <v>30</v>
      </c>
      <c r="F101" s="4"/>
      <c r="G101" s="5">
        <v>299586.5</v>
      </c>
      <c r="H101" s="5">
        <v>299586.5</v>
      </c>
      <c r="I101" s="5">
        <f t="shared" si="1"/>
        <v>100</v>
      </c>
    </row>
    <row r="102" spans="1:9" ht="26.4" hidden="1">
      <c r="A102" s="14" t="s">
        <v>15</v>
      </c>
      <c r="B102" s="3" t="s">
        <v>8</v>
      </c>
      <c r="C102" s="3" t="s">
        <v>82</v>
      </c>
      <c r="D102" s="3" t="s">
        <v>84</v>
      </c>
      <c r="E102" s="3" t="s">
        <v>30</v>
      </c>
      <c r="F102" s="3" t="s">
        <v>31</v>
      </c>
      <c r="G102" s="6">
        <v>299586.5</v>
      </c>
      <c r="H102" s="6">
        <v>299586.5</v>
      </c>
      <c r="I102" s="6">
        <f t="shared" si="1"/>
        <v>100</v>
      </c>
    </row>
    <row r="103" spans="1:9" ht="26.4" hidden="1">
      <c r="A103" s="14" t="s">
        <v>85</v>
      </c>
      <c r="B103" s="3" t="s">
        <v>8</v>
      </c>
      <c r="C103" s="3" t="s">
        <v>82</v>
      </c>
      <c r="D103" s="3" t="s">
        <v>86</v>
      </c>
      <c r="E103" s="4"/>
      <c r="F103" s="4"/>
      <c r="G103" s="5">
        <v>33400.400000000001</v>
      </c>
      <c r="H103" s="5">
        <v>33400.400000000001</v>
      </c>
      <c r="I103" s="5">
        <f t="shared" si="1"/>
        <v>100</v>
      </c>
    </row>
    <row r="104" spans="1:9" ht="26.4" hidden="1">
      <c r="A104" s="14" t="s">
        <v>29</v>
      </c>
      <c r="B104" s="3" t="s">
        <v>8</v>
      </c>
      <c r="C104" s="3" t="s">
        <v>82</v>
      </c>
      <c r="D104" s="3" t="s">
        <v>86</v>
      </c>
      <c r="E104" s="3" t="s">
        <v>30</v>
      </c>
      <c r="F104" s="4"/>
      <c r="G104" s="5">
        <v>33400.400000000001</v>
      </c>
      <c r="H104" s="5">
        <v>33400.400000000001</v>
      </c>
      <c r="I104" s="5">
        <f t="shared" si="1"/>
        <v>100</v>
      </c>
    </row>
    <row r="105" spans="1:9" ht="26.4" hidden="1">
      <c r="A105" s="14" t="s">
        <v>15</v>
      </c>
      <c r="B105" s="3" t="s">
        <v>8</v>
      </c>
      <c r="C105" s="3" t="s">
        <v>82</v>
      </c>
      <c r="D105" s="3" t="s">
        <v>86</v>
      </c>
      <c r="E105" s="3" t="s">
        <v>30</v>
      </c>
      <c r="F105" s="3" t="s">
        <v>16</v>
      </c>
      <c r="G105" s="6">
        <v>33400.400000000001</v>
      </c>
      <c r="H105" s="6">
        <v>33400.400000000001</v>
      </c>
      <c r="I105" s="6">
        <f t="shared" si="1"/>
        <v>100</v>
      </c>
    </row>
    <row r="106" spans="1:9" ht="26.4" hidden="1">
      <c r="A106" s="14" t="s">
        <v>87</v>
      </c>
      <c r="B106" s="3" t="s">
        <v>8</v>
      </c>
      <c r="C106" s="3" t="s">
        <v>82</v>
      </c>
      <c r="D106" s="3" t="s">
        <v>88</v>
      </c>
      <c r="E106" s="4"/>
      <c r="F106" s="4"/>
      <c r="G106" s="5">
        <v>1111250</v>
      </c>
      <c r="H106" s="5">
        <v>853281.64</v>
      </c>
      <c r="I106" s="5">
        <f t="shared" si="1"/>
        <v>76.785749381327335</v>
      </c>
    </row>
    <row r="107" spans="1:9" ht="26.4" hidden="1">
      <c r="A107" s="14" t="s">
        <v>29</v>
      </c>
      <c r="B107" s="3" t="s">
        <v>8</v>
      </c>
      <c r="C107" s="3" t="s">
        <v>82</v>
      </c>
      <c r="D107" s="3" t="s">
        <v>88</v>
      </c>
      <c r="E107" s="3" t="s">
        <v>30</v>
      </c>
      <c r="F107" s="4"/>
      <c r="G107" s="5">
        <v>1111250</v>
      </c>
      <c r="H107" s="5">
        <v>853281.64</v>
      </c>
      <c r="I107" s="5">
        <f t="shared" si="1"/>
        <v>76.785749381327335</v>
      </c>
    </row>
    <row r="108" spans="1:9" ht="26.4" hidden="1">
      <c r="A108" s="14" t="s">
        <v>15</v>
      </c>
      <c r="B108" s="3" t="s">
        <v>8</v>
      </c>
      <c r="C108" s="3" t="s">
        <v>82</v>
      </c>
      <c r="D108" s="3" t="s">
        <v>88</v>
      </c>
      <c r="E108" s="3" t="s">
        <v>30</v>
      </c>
      <c r="F108" s="3" t="s">
        <v>16</v>
      </c>
      <c r="G108" s="6">
        <v>996706.3</v>
      </c>
      <c r="H108" s="6">
        <v>738737.94</v>
      </c>
      <c r="I108" s="6">
        <f t="shared" si="1"/>
        <v>74.117916180523792</v>
      </c>
    </row>
    <row r="109" spans="1:9" ht="26.4" hidden="1">
      <c r="A109" s="14" t="s">
        <v>15</v>
      </c>
      <c r="B109" s="3" t="s">
        <v>8</v>
      </c>
      <c r="C109" s="3" t="s">
        <v>82</v>
      </c>
      <c r="D109" s="3" t="s">
        <v>88</v>
      </c>
      <c r="E109" s="3" t="s">
        <v>30</v>
      </c>
      <c r="F109" s="3" t="s">
        <v>32</v>
      </c>
      <c r="G109" s="6">
        <v>114543.7</v>
      </c>
      <c r="H109" s="6">
        <v>114543.7</v>
      </c>
      <c r="I109" s="6">
        <f t="shared" si="1"/>
        <v>100</v>
      </c>
    </row>
    <row r="110" spans="1:9" ht="26.4" hidden="1">
      <c r="A110" s="14" t="s">
        <v>89</v>
      </c>
      <c r="B110" s="3" t="s">
        <v>8</v>
      </c>
      <c r="C110" s="3" t="s">
        <v>82</v>
      </c>
      <c r="D110" s="3" t="s">
        <v>90</v>
      </c>
      <c r="E110" s="4"/>
      <c r="F110" s="4"/>
      <c r="G110" s="5">
        <v>140000</v>
      </c>
      <c r="H110" s="5">
        <v>134680</v>
      </c>
      <c r="I110" s="5">
        <f t="shared" si="1"/>
        <v>96.2</v>
      </c>
    </row>
    <row r="111" spans="1:9" ht="26.4" hidden="1">
      <c r="A111" s="14" t="s">
        <v>29</v>
      </c>
      <c r="B111" s="3" t="s">
        <v>8</v>
      </c>
      <c r="C111" s="3" t="s">
        <v>82</v>
      </c>
      <c r="D111" s="3" t="s">
        <v>90</v>
      </c>
      <c r="E111" s="3" t="s">
        <v>30</v>
      </c>
      <c r="F111" s="4"/>
      <c r="G111" s="5">
        <v>140000</v>
      </c>
      <c r="H111" s="5">
        <v>134680</v>
      </c>
      <c r="I111" s="5">
        <f t="shared" si="1"/>
        <v>96.2</v>
      </c>
    </row>
    <row r="112" spans="1:9" ht="26.4" hidden="1">
      <c r="A112" s="14" t="s">
        <v>15</v>
      </c>
      <c r="B112" s="3" t="s">
        <v>8</v>
      </c>
      <c r="C112" s="3" t="s">
        <v>82</v>
      </c>
      <c r="D112" s="3" t="s">
        <v>90</v>
      </c>
      <c r="E112" s="3" t="s">
        <v>30</v>
      </c>
      <c r="F112" s="3" t="s">
        <v>16</v>
      </c>
      <c r="G112" s="6">
        <v>140000</v>
      </c>
      <c r="H112" s="6">
        <v>134680</v>
      </c>
      <c r="I112" s="6">
        <f t="shared" si="1"/>
        <v>96.2</v>
      </c>
    </row>
    <row r="113" spans="1:9" ht="26.4" hidden="1">
      <c r="A113" s="14" t="s">
        <v>91</v>
      </c>
      <c r="B113" s="3" t="s">
        <v>8</v>
      </c>
      <c r="C113" s="3" t="s">
        <v>82</v>
      </c>
      <c r="D113" s="3" t="s">
        <v>92</v>
      </c>
      <c r="E113" s="4"/>
      <c r="F113" s="4"/>
      <c r="G113" s="5">
        <v>1426000</v>
      </c>
      <c r="H113" s="5">
        <v>1422095.83</v>
      </c>
      <c r="I113" s="5">
        <f t="shared" si="1"/>
        <v>99.726215287517533</v>
      </c>
    </row>
    <row r="114" spans="1:9" ht="26.4" hidden="1">
      <c r="A114" s="14" t="s">
        <v>29</v>
      </c>
      <c r="B114" s="3" t="s">
        <v>8</v>
      </c>
      <c r="C114" s="3" t="s">
        <v>82</v>
      </c>
      <c r="D114" s="3" t="s">
        <v>92</v>
      </c>
      <c r="E114" s="3" t="s">
        <v>30</v>
      </c>
      <c r="F114" s="4"/>
      <c r="G114" s="5">
        <v>1426000</v>
      </c>
      <c r="H114" s="5">
        <v>1422095.83</v>
      </c>
      <c r="I114" s="5">
        <f t="shared" si="1"/>
        <v>99.726215287517533</v>
      </c>
    </row>
    <row r="115" spans="1:9" ht="26.4" hidden="1">
      <c r="A115" s="14" t="s">
        <v>15</v>
      </c>
      <c r="B115" s="3" t="s">
        <v>8</v>
      </c>
      <c r="C115" s="3" t="s">
        <v>82</v>
      </c>
      <c r="D115" s="3" t="s">
        <v>92</v>
      </c>
      <c r="E115" s="3" t="s">
        <v>30</v>
      </c>
      <c r="F115" s="3" t="s">
        <v>16</v>
      </c>
      <c r="G115" s="6">
        <v>3904.17</v>
      </c>
      <c r="H115" s="6">
        <v>0</v>
      </c>
      <c r="I115" s="6">
        <f t="shared" si="1"/>
        <v>0</v>
      </c>
    </row>
    <row r="116" spans="1:9" ht="26.4" hidden="1">
      <c r="A116" s="14" t="s">
        <v>15</v>
      </c>
      <c r="B116" s="3" t="s">
        <v>8</v>
      </c>
      <c r="C116" s="3" t="s">
        <v>82</v>
      </c>
      <c r="D116" s="3" t="s">
        <v>92</v>
      </c>
      <c r="E116" s="3" t="s">
        <v>30</v>
      </c>
      <c r="F116" s="3" t="s">
        <v>32</v>
      </c>
      <c r="G116" s="6">
        <v>1422095.83</v>
      </c>
      <c r="H116" s="6">
        <v>1422095.83</v>
      </c>
      <c r="I116" s="6">
        <f t="shared" si="1"/>
        <v>100</v>
      </c>
    </row>
    <row r="117" spans="1:9" ht="26.4" hidden="1">
      <c r="A117" s="14" t="s">
        <v>93</v>
      </c>
      <c r="B117" s="3" t="s">
        <v>8</v>
      </c>
      <c r="C117" s="3" t="s">
        <v>82</v>
      </c>
      <c r="D117" s="3" t="s">
        <v>94</v>
      </c>
      <c r="E117" s="4"/>
      <c r="F117" s="4"/>
      <c r="G117" s="5">
        <v>30200</v>
      </c>
      <c r="H117" s="5">
        <v>30200</v>
      </c>
      <c r="I117" s="5">
        <f t="shared" si="1"/>
        <v>100</v>
      </c>
    </row>
    <row r="118" spans="1:9" ht="26.4" hidden="1">
      <c r="A118" s="14" t="s">
        <v>29</v>
      </c>
      <c r="B118" s="3" t="s">
        <v>8</v>
      </c>
      <c r="C118" s="3" t="s">
        <v>82</v>
      </c>
      <c r="D118" s="3" t="s">
        <v>94</v>
      </c>
      <c r="E118" s="3" t="s">
        <v>30</v>
      </c>
      <c r="F118" s="4"/>
      <c r="G118" s="5">
        <v>30200</v>
      </c>
      <c r="H118" s="5">
        <v>30200</v>
      </c>
      <c r="I118" s="5">
        <f t="shared" si="1"/>
        <v>100</v>
      </c>
    </row>
    <row r="119" spans="1:9" ht="26.4" hidden="1">
      <c r="A119" s="14" t="s">
        <v>15</v>
      </c>
      <c r="B119" s="3" t="s">
        <v>8</v>
      </c>
      <c r="C119" s="3" t="s">
        <v>82</v>
      </c>
      <c r="D119" s="3" t="s">
        <v>94</v>
      </c>
      <c r="E119" s="3" t="s">
        <v>30</v>
      </c>
      <c r="F119" s="3" t="s">
        <v>16</v>
      </c>
      <c r="G119" s="6">
        <v>30200</v>
      </c>
      <c r="H119" s="6">
        <v>30200</v>
      </c>
      <c r="I119" s="6">
        <f t="shared" si="1"/>
        <v>100</v>
      </c>
    </row>
    <row r="120" spans="1:9" ht="26.4" hidden="1">
      <c r="A120" s="14" t="s">
        <v>95</v>
      </c>
      <c r="B120" s="3" t="s">
        <v>8</v>
      </c>
      <c r="C120" s="3" t="s">
        <v>82</v>
      </c>
      <c r="D120" s="3" t="s">
        <v>96</v>
      </c>
      <c r="E120" s="4"/>
      <c r="F120" s="4"/>
      <c r="G120" s="5">
        <v>301193.38</v>
      </c>
      <c r="H120" s="5">
        <v>301193.38</v>
      </c>
      <c r="I120" s="5">
        <f t="shared" si="1"/>
        <v>100</v>
      </c>
    </row>
    <row r="121" spans="1:9" ht="26.4" hidden="1">
      <c r="A121" s="14" t="s">
        <v>29</v>
      </c>
      <c r="B121" s="3" t="s">
        <v>8</v>
      </c>
      <c r="C121" s="3" t="s">
        <v>82</v>
      </c>
      <c r="D121" s="3" t="s">
        <v>96</v>
      </c>
      <c r="E121" s="3" t="s">
        <v>30</v>
      </c>
      <c r="F121" s="4"/>
      <c r="G121" s="5">
        <v>301193.38</v>
      </c>
      <c r="H121" s="5">
        <v>301193.38</v>
      </c>
      <c r="I121" s="5">
        <f t="shared" si="1"/>
        <v>100</v>
      </c>
    </row>
    <row r="122" spans="1:9" ht="26.4" hidden="1">
      <c r="A122" s="14" t="s">
        <v>15</v>
      </c>
      <c r="B122" s="3" t="s">
        <v>8</v>
      </c>
      <c r="C122" s="3" t="s">
        <v>82</v>
      </c>
      <c r="D122" s="3" t="s">
        <v>96</v>
      </c>
      <c r="E122" s="3" t="s">
        <v>30</v>
      </c>
      <c r="F122" s="3" t="s">
        <v>16</v>
      </c>
      <c r="G122" s="6">
        <v>301193.38</v>
      </c>
      <c r="H122" s="6">
        <v>301193.38</v>
      </c>
      <c r="I122" s="6">
        <f t="shared" si="1"/>
        <v>100</v>
      </c>
    </row>
    <row r="123" spans="1:9" ht="26.4" hidden="1">
      <c r="A123" s="14" t="s">
        <v>97</v>
      </c>
      <c r="B123" s="3" t="s">
        <v>8</v>
      </c>
      <c r="C123" s="3" t="s">
        <v>82</v>
      </c>
      <c r="D123" s="3" t="s">
        <v>98</v>
      </c>
      <c r="E123" s="4"/>
      <c r="F123" s="4"/>
      <c r="G123" s="5">
        <v>801110.1</v>
      </c>
      <c r="H123" s="5">
        <v>801110.1</v>
      </c>
      <c r="I123" s="5">
        <f t="shared" si="1"/>
        <v>100</v>
      </c>
    </row>
    <row r="124" spans="1:9" ht="26.4" hidden="1">
      <c r="A124" s="14" t="s">
        <v>29</v>
      </c>
      <c r="B124" s="3" t="s">
        <v>8</v>
      </c>
      <c r="C124" s="3" t="s">
        <v>82</v>
      </c>
      <c r="D124" s="3" t="s">
        <v>98</v>
      </c>
      <c r="E124" s="3" t="s">
        <v>30</v>
      </c>
      <c r="F124" s="4"/>
      <c r="G124" s="5">
        <v>801110.1</v>
      </c>
      <c r="H124" s="5">
        <v>801110.1</v>
      </c>
      <c r="I124" s="5">
        <f t="shared" si="1"/>
        <v>100</v>
      </c>
    </row>
    <row r="125" spans="1:9" ht="26.4" hidden="1">
      <c r="A125" s="14" t="s">
        <v>15</v>
      </c>
      <c r="B125" s="3" t="s">
        <v>8</v>
      </c>
      <c r="C125" s="3" t="s">
        <v>82</v>
      </c>
      <c r="D125" s="3" t="s">
        <v>98</v>
      </c>
      <c r="E125" s="3" t="s">
        <v>30</v>
      </c>
      <c r="F125" s="3" t="s">
        <v>32</v>
      </c>
      <c r="G125" s="6">
        <v>801110.1</v>
      </c>
      <c r="H125" s="6">
        <v>801110.1</v>
      </c>
      <c r="I125" s="6">
        <f t="shared" si="1"/>
        <v>100</v>
      </c>
    </row>
    <row r="126" spans="1:9" ht="26.4" hidden="1">
      <c r="A126" s="14" t="s">
        <v>99</v>
      </c>
      <c r="B126" s="3" t="s">
        <v>8</v>
      </c>
      <c r="C126" s="3" t="s">
        <v>82</v>
      </c>
      <c r="D126" s="3" t="s">
        <v>100</v>
      </c>
      <c r="E126" s="4"/>
      <c r="F126" s="4"/>
      <c r="G126" s="5">
        <v>471517</v>
      </c>
      <c r="H126" s="5">
        <v>471517</v>
      </c>
      <c r="I126" s="5">
        <f t="shared" si="1"/>
        <v>100</v>
      </c>
    </row>
    <row r="127" spans="1:9" ht="26.4" hidden="1">
      <c r="A127" s="14" t="s">
        <v>29</v>
      </c>
      <c r="B127" s="3" t="s">
        <v>8</v>
      </c>
      <c r="C127" s="3" t="s">
        <v>82</v>
      </c>
      <c r="D127" s="3" t="s">
        <v>100</v>
      </c>
      <c r="E127" s="3" t="s">
        <v>30</v>
      </c>
      <c r="F127" s="4"/>
      <c r="G127" s="5">
        <v>471517</v>
      </c>
      <c r="H127" s="5">
        <v>471517</v>
      </c>
      <c r="I127" s="5">
        <f t="shared" si="1"/>
        <v>100</v>
      </c>
    </row>
    <row r="128" spans="1:9" ht="26.4" hidden="1">
      <c r="A128" s="14" t="s">
        <v>15</v>
      </c>
      <c r="B128" s="3" t="s">
        <v>8</v>
      </c>
      <c r="C128" s="3" t="s">
        <v>82</v>
      </c>
      <c r="D128" s="3" t="s">
        <v>100</v>
      </c>
      <c r="E128" s="3" t="s">
        <v>30</v>
      </c>
      <c r="F128" s="3" t="s">
        <v>101</v>
      </c>
      <c r="G128" s="6">
        <v>471517</v>
      </c>
      <c r="H128" s="6">
        <v>471517</v>
      </c>
      <c r="I128" s="6">
        <f t="shared" si="1"/>
        <v>100</v>
      </c>
    </row>
    <row r="129" spans="1:9" ht="34.200000000000003" hidden="1">
      <c r="A129" s="14" t="s">
        <v>102</v>
      </c>
      <c r="B129" s="3" t="s">
        <v>8</v>
      </c>
      <c r="C129" s="3" t="s">
        <v>82</v>
      </c>
      <c r="D129" s="3" t="s">
        <v>103</v>
      </c>
      <c r="E129" s="4"/>
      <c r="F129" s="4"/>
      <c r="G129" s="5">
        <v>159948.20000000001</v>
      </c>
      <c r="H129" s="5">
        <v>159948.20000000001</v>
      </c>
      <c r="I129" s="5">
        <f t="shared" si="1"/>
        <v>100</v>
      </c>
    </row>
    <row r="130" spans="1:9" ht="26.4" hidden="1">
      <c r="A130" s="14" t="s">
        <v>29</v>
      </c>
      <c r="B130" s="3" t="s">
        <v>8</v>
      </c>
      <c r="C130" s="3" t="s">
        <v>82</v>
      </c>
      <c r="D130" s="3" t="s">
        <v>103</v>
      </c>
      <c r="E130" s="3" t="s">
        <v>30</v>
      </c>
      <c r="F130" s="4"/>
      <c r="G130" s="5">
        <v>159948.20000000001</v>
      </c>
      <c r="H130" s="5">
        <v>159948.20000000001</v>
      </c>
      <c r="I130" s="5">
        <f t="shared" si="1"/>
        <v>100</v>
      </c>
    </row>
    <row r="131" spans="1:9" ht="26.4" hidden="1">
      <c r="A131" s="14" t="s">
        <v>15</v>
      </c>
      <c r="B131" s="3" t="s">
        <v>8</v>
      </c>
      <c r="C131" s="3" t="s">
        <v>82</v>
      </c>
      <c r="D131" s="3" t="s">
        <v>103</v>
      </c>
      <c r="E131" s="3" t="s">
        <v>30</v>
      </c>
      <c r="F131" s="3" t="s">
        <v>32</v>
      </c>
      <c r="G131" s="6">
        <v>62870</v>
      </c>
      <c r="H131" s="6">
        <v>62870</v>
      </c>
      <c r="I131" s="6">
        <f t="shared" si="1"/>
        <v>100</v>
      </c>
    </row>
    <row r="132" spans="1:9" ht="26.4" hidden="1">
      <c r="A132" s="14" t="s">
        <v>15</v>
      </c>
      <c r="B132" s="3" t="s">
        <v>8</v>
      </c>
      <c r="C132" s="3" t="s">
        <v>82</v>
      </c>
      <c r="D132" s="3" t="s">
        <v>103</v>
      </c>
      <c r="E132" s="3" t="s">
        <v>30</v>
      </c>
      <c r="F132" s="3" t="s">
        <v>104</v>
      </c>
      <c r="G132" s="6">
        <v>34208.199999999997</v>
      </c>
      <c r="H132" s="6">
        <v>34208.199999999997</v>
      </c>
      <c r="I132" s="6">
        <f t="shared" si="1"/>
        <v>100</v>
      </c>
    </row>
    <row r="133" spans="1:9" ht="26.4" hidden="1">
      <c r="A133" s="14" t="s">
        <v>15</v>
      </c>
      <c r="B133" s="3" t="s">
        <v>8</v>
      </c>
      <c r="C133" s="3" t="s">
        <v>82</v>
      </c>
      <c r="D133" s="3" t="s">
        <v>103</v>
      </c>
      <c r="E133" s="3" t="s">
        <v>30</v>
      </c>
      <c r="F133" s="3" t="s">
        <v>105</v>
      </c>
      <c r="G133" s="6">
        <v>62870</v>
      </c>
      <c r="H133" s="6">
        <v>62870</v>
      </c>
      <c r="I133" s="6">
        <f t="shared" si="1"/>
        <v>100</v>
      </c>
    </row>
    <row r="134" spans="1:9">
      <c r="A134" s="34" t="s">
        <v>158</v>
      </c>
      <c r="B134" s="40"/>
      <c r="C134" s="40"/>
      <c r="D134" s="40"/>
      <c r="E134" s="40"/>
      <c r="F134" s="40"/>
      <c r="G134" s="41">
        <f>G135</f>
        <v>8000</v>
      </c>
      <c r="H134" s="41">
        <f>H135</f>
        <v>8000</v>
      </c>
      <c r="I134" s="6"/>
    </row>
    <row r="135" spans="1:9">
      <c r="A135" s="43" t="s">
        <v>106</v>
      </c>
      <c r="B135" s="44" t="s">
        <v>8</v>
      </c>
      <c r="C135" s="44" t="s">
        <v>107</v>
      </c>
      <c r="D135" s="45"/>
      <c r="E135" s="45"/>
      <c r="F135" s="45"/>
      <c r="G135" s="46">
        <v>8000</v>
      </c>
      <c r="H135" s="46">
        <v>8000</v>
      </c>
      <c r="I135" s="12">
        <f t="shared" si="1"/>
        <v>100</v>
      </c>
    </row>
    <row r="136" spans="1:9" ht="26.4" hidden="1">
      <c r="A136" s="14" t="s">
        <v>108</v>
      </c>
      <c r="B136" s="3" t="s">
        <v>8</v>
      </c>
      <c r="C136" s="3" t="s">
        <v>107</v>
      </c>
      <c r="D136" s="3" t="s">
        <v>109</v>
      </c>
      <c r="E136" s="4"/>
      <c r="F136" s="4"/>
      <c r="G136" s="5">
        <v>8000</v>
      </c>
      <c r="H136" s="5">
        <v>8000</v>
      </c>
      <c r="I136" s="5">
        <f t="shared" si="1"/>
        <v>100</v>
      </c>
    </row>
    <row r="137" spans="1:9" ht="26.4" hidden="1">
      <c r="A137" s="14" t="s">
        <v>29</v>
      </c>
      <c r="B137" s="3" t="s">
        <v>8</v>
      </c>
      <c r="C137" s="3" t="s">
        <v>107</v>
      </c>
      <c r="D137" s="3" t="s">
        <v>109</v>
      </c>
      <c r="E137" s="3" t="s">
        <v>30</v>
      </c>
      <c r="F137" s="4"/>
      <c r="G137" s="5">
        <v>8000</v>
      </c>
      <c r="H137" s="5">
        <v>8000</v>
      </c>
      <c r="I137" s="5">
        <f t="shared" si="1"/>
        <v>100</v>
      </c>
    </row>
    <row r="138" spans="1:9" ht="26.4" hidden="1">
      <c r="A138" s="14" t="s">
        <v>15</v>
      </c>
      <c r="B138" s="3" t="s">
        <v>8</v>
      </c>
      <c r="C138" s="3" t="s">
        <v>107</v>
      </c>
      <c r="D138" s="3" t="s">
        <v>109</v>
      </c>
      <c r="E138" s="3" t="s">
        <v>30</v>
      </c>
      <c r="F138" s="3" t="s">
        <v>16</v>
      </c>
      <c r="G138" s="6">
        <v>8000</v>
      </c>
      <c r="H138" s="6">
        <v>8000</v>
      </c>
      <c r="I138" s="6">
        <f t="shared" si="1"/>
        <v>100</v>
      </c>
    </row>
    <row r="139" spans="1:9">
      <c r="A139" s="34" t="s">
        <v>159</v>
      </c>
      <c r="B139" s="39"/>
      <c r="C139" s="37" t="s">
        <v>160</v>
      </c>
      <c r="D139" s="40"/>
      <c r="E139" s="40"/>
      <c r="F139" s="40"/>
      <c r="G139" s="41">
        <f>G140</f>
        <v>2800000</v>
      </c>
      <c r="H139" s="41">
        <f>H140</f>
        <v>2539583.5499999998</v>
      </c>
      <c r="I139" s="6"/>
    </row>
    <row r="140" spans="1:9">
      <c r="A140" s="43" t="s">
        <v>132</v>
      </c>
      <c r="B140" s="44" t="s">
        <v>8</v>
      </c>
      <c r="C140" s="44" t="s">
        <v>133</v>
      </c>
      <c r="D140" s="45"/>
      <c r="E140" s="45"/>
      <c r="F140" s="45"/>
      <c r="G140" s="46">
        <v>2800000</v>
      </c>
      <c r="H140" s="46">
        <v>2539583.5499999998</v>
      </c>
      <c r="I140" s="12">
        <f>H140*100/G140</f>
        <v>90.699412499999994</v>
      </c>
    </row>
    <row r="141" spans="1:9" ht="26.4" hidden="1">
      <c r="A141" s="15" t="s">
        <v>134</v>
      </c>
      <c r="B141" s="16" t="s">
        <v>8</v>
      </c>
      <c r="C141" s="16" t="s">
        <v>133</v>
      </c>
      <c r="D141" s="16" t="s">
        <v>135</v>
      </c>
      <c r="E141" s="17"/>
      <c r="F141" s="17"/>
      <c r="G141" s="18">
        <v>2800000</v>
      </c>
      <c r="H141" s="18">
        <v>2539583.5499999998</v>
      </c>
      <c r="I141" s="5">
        <f>H141*100/G141</f>
        <v>90.699412499999994</v>
      </c>
    </row>
    <row r="142" spans="1:9" ht="26.4" hidden="1">
      <c r="A142" s="15" t="s">
        <v>124</v>
      </c>
      <c r="B142" s="16" t="s">
        <v>8</v>
      </c>
      <c r="C142" s="16" t="s">
        <v>133</v>
      </c>
      <c r="D142" s="16" t="s">
        <v>135</v>
      </c>
      <c r="E142" s="16" t="s">
        <v>125</v>
      </c>
      <c r="F142" s="17"/>
      <c r="G142" s="18">
        <v>2800000</v>
      </c>
      <c r="H142" s="18">
        <v>2539583.5499999998</v>
      </c>
      <c r="I142" s="5">
        <f>H142*100/G142</f>
        <v>90.699412499999994</v>
      </c>
    </row>
    <row r="143" spans="1:9" ht="26.4" hidden="1">
      <c r="A143" s="16" t="s">
        <v>15</v>
      </c>
      <c r="B143" s="16" t="s">
        <v>8</v>
      </c>
      <c r="C143" s="16" t="s">
        <v>133</v>
      </c>
      <c r="D143" s="16" t="s">
        <v>135</v>
      </c>
      <c r="E143" s="16" t="s">
        <v>125</v>
      </c>
      <c r="F143" s="16" t="s">
        <v>16</v>
      </c>
      <c r="G143" s="20">
        <v>2800000</v>
      </c>
      <c r="H143" s="20">
        <v>2539583.5499999998</v>
      </c>
      <c r="I143" s="6">
        <f>H143*100/G143</f>
        <v>90.699412499999994</v>
      </c>
    </row>
    <row r="144" spans="1:9">
      <c r="A144" s="42" t="s">
        <v>161</v>
      </c>
      <c r="B144" s="40"/>
      <c r="C144" s="40">
        <v>1003</v>
      </c>
      <c r="D144" s="40"/>
      <c r="E144" s="40"/>
      <c r="F144" s="40"/>
      <c r="G144" s="41">
        <f>G146+G153</f>
        <v>105851.18</v>
      </c>
      <c r="H144" s="41">
        <f>H146+H153</f>
        <v>87762.22</v>
      </c>
      <c r="I144" s="6"/>
    </row>
    <row r="145" spans="1:9" hidden="1">
      <c r="A145" s="19" t="s">
        <v>110</v>
      </c>
      <c r="B145" s="10" t="s">
        <v>8</v>
      </c>
      <c r="C145" s="10" t="s">
        <v>111</v>
      </c>
      <c r="D145" s="11"/>
      <c r="E145" s="11"/>
      <c r="F145" s="11"/>
      <c r="G145" s="12">
        <v>106957.92</v>
      </c>
      <c r="H145" s="12">
        <v>106957.92</v>
      </c>
      <c r="I145" s="12">
        <f t="shared" si="1"/>
        <v>100</v>
      </c>
    </row>
    <row r="146" spans="1:9" ht="26.4">
      <c r="A146" s="14" t="s">
        <v>112</v>
      </c>
      <c r="B146" s="3" t="s">
        <v>8</v>
      </c>
      <c r="C146" s="3" t="s">
        <v>111</v>
      </c>
      <c r="D146" s="3" t="s">
        <v>113</v>
      </c>
      <c r="E146" s="4"/>
      <c r="F146" s="4"/>
      <c r="G146" s="5">
        <v>9325.92</v>
      </c>
      <c r="H146" s="32">
        <v>9325.92</v>
      </c>
      <c r="I146" s="5">
        <f t="shared" si="1"/>
        <v>100</v>
      </c>
    </row>
    <row r="147" spans="1:9" ht="26.4" hidden="1">
      <c r="A147" s="14" t="s">
        <v>114</v>
      </c>
      <c r="B147" s="3" t="s">
        <v>8</v>
      </c>
      <c r="C147" s="3" t="s">
        <v>111</v>
      </c>
      <c r="D147" s="3" t="s">
        <v>113</v>
      </c>
      <c r="E147" s="3" t="s">
        <v>115</v>
      </c>
      <c r="F147" s="4"/>
      <c r="G147" s="5">
        <v>9325.92</v>
      </c>
      <c r="H147" s="32">
        <v>9325.92</v>
      </c>
      <c r="I147" s="5">
        <f t="shared" si="1"/>
        <v>100</v>
      </c>
    </row>
    <row r="148" spans="1:9" ht="26.4" hidden="1">
      <c r="A148" s="14" t="s">
        <v>15</v>
      </c>
      <c r="B148" s="3" t="s">
        <v>8</v>
      </c>
      <c r="C148" s="3" t="s">
        <v>111</v>
      </c>
      <c r="D148" s="3" t="s">
        <v>113</v>
      </c>
      <c r="E148" s="3" t="s">
        <v>115</v>
      </c>
      <c r="F148" s="3" t="s">
        <v>16</v>
      </c>
      <c r="G148" s="6">
        <v>9325.92</v>
      </c>
      <c r="H148" s="33">
        <v>9325.92</v>
      </c>
      <c r="I148" s="6">
        <f t="shared" si="1"/>
        <v>100</v>
      </c>
    </row>
    <row r="149" spans="1:9" ht="26.4" hidden="1">
      <c r="A149" s="14" t="s">
        <v>116</v>
      </c>
      <c r="B149" s="3" t="s">
        <v>8</v>
      </c>
      <c r="C149" s="3" t="s">
        <v>111</v>
      </c>
      <c r="D149" s="3" t="s">
        <v>117</v>
      </c>
      <c r="E149" s="4"/>
      <c r="F149" s="4"/>
      <c r="G149" s="5">
        <v>97632</v>
      </c>
      <c r="H149" s="32">
        <v>97632</v>
      </c>
      <c r="I149" s="5">
        <f t="shared" si="1"/>
        <v>100</v>
      </c>
    </row>
    <row r="150" spans="1:9" ht="26.4" hidden="1">
      <c r="A150" s="14" t="s">
        <v>118</v>
      </c>
      <c r="B150" s="3" t="s">
        <v>8</v>
      </c>
      <c r="C150" s="3" t="s">
        <v>111</v>
      </c>
      <c r="D150" s="3" t="s">
        <v>117</v>
      </c>
      <c r="E150" s="3" t="s">
        <v>119</v>
      </c>
      <c r="F150" s="4"/>
      <c r="G150" s="5">
        <v>97632</v>
      </c>
      <c r="H150" s="32">
        <v>97632</v>
      </c>
      <c r="I150" s="5">
        <f t="shared" si="1"/>
        <v>100</v>
      </c>
    </row>
    <row r="151" spans="1:9" ht="26.4" hidden="1">
      <c r="A151" s="14" t="s">
        <v>15</v>
      </c>
      <c r="B151" s="3" t="s">
        <v>8</v>
      </c>
      <c r="C151" s="3" t="s">
        <v>111</v>
      </c>
      <c r="D151" s="3" t="s">
        <v>117</v>
      </c>
      <c r="E151" s="3" t="s">
        <v>119</v>
      </c>
      <c r="F151" s="3" t="s">
        <v>16</v>
      </c>
      <c r="G151" s="6">
        <v>97632</v>
      </c>
      <c r="H151" s="33">
        <v>97632</v>
      </c>
      <c r="I151" s="6">
        <f t="shared" si="1"/>
        <v>100</v>
      </c>
    </row>
    <row r="152" spans="1:9" hidden="1">
      <c r="A152" s="19" t="s">
        <v>110</v>
      </c>
      <c r="B152" s="10" t="s">
        <v>8</v>
      </c>
      <c r="C152" s="10" t="s">
        <v>111</v>
      </c>
      <c r="D152" s="11"/>
      <c r="E152" s="11"/>
      <c r="F152" s="11"/>
      <c r="G152" s="12">
        <v>96525.26</v>
      </c>
      <c r="H152" s="27">
        <v>78436.3</v>
      </c>
      <c r="I152" s="12">
        <f t="shared" si="1"/>
        <v>81.25986917828557</v>
      </c>
    </row>
    <row r="153" spans="1:9" ht="26.4">
      <c r="A153" s="14" t="s">
        <v>126</v>
      </c>
      <c r="B153" s="3" t="s">
        <v>8</v>
      </c>
      <c r="C153" s="3" t="s">
        <v>111</v>
      </c>
      <c r="D153" s="3" t="s">
        <v>127</v>
      </c>
      <c r="E153" s="4"/>
      <c r="F153" s="4"/>
      <c r="G153" s="5">
        <v>96525.26</v>
      </c>
      <c r="H153" s="32">
        <v>78436.3</v>
      </c>
      <c r="I153" s="5">
        <f t="shared" si="1"/>
        <v>81.25986917828557</v>
      </c>
    </row>
    <row r="154" spans="1:9" ht="26.4" hidden="1">
      <c r="A154" s="14" t="s">
        <v>124</v>
      </c>
      <c r="B154" s="3" t="s">
        <v>8</v>
      </c>
      <c r="C154" s="3" t="s">
        <v>111</v>
      </c>
      <c r="D154" s="3" t="s">
        <v>127</v>
      </c>
      <c r="E154" s="3" t="s">
        <v>125</v>
      </c>
      <c r="F154" s="4"/>
      <c r="G154" s="5">
        <v>96525.26</v>
      </c>
      <c r="H154" s="5">
        <v>78436.3</v>
      </c>
      <c r="I154" s="5">
        <f t="shared" si="1"/>
        <v>81.25986917828557</v>
      </c>
    </row>
    <row r="155" spans="1:9" ht="26.4" hidden="1">
      <c r="A155" s="14" t="s">
        <v>15</v>
      </c>
      <c r="B155" s="3" t="s">
        <v>8</v>
      </c>
      <c r="C155" s="3" t="s">
        <v>111</v>
      </c>
      <c r="D155" s="3" t="s">
        <v>127</v>
      </c>
      <c r="E155" s="3" t="s">
        <v>125</v>
      </c>
      <c r="F155" s="3" t="s">
        <v>16</v>
      </c>
      <c r="G155" s="6">
        <v>96525.26</v>
      </c>
      <c r="H155" s="6">
        <v>78436.3</v>
      </c>
      <c r="I155" s="6">
        <f t="shared" si="1"/>
        <v>81.25986917828557</v>
      </c>
    </row>
    <row r="156" spans="1:9" hidden="1">
      <c r="A156" s="19" t="s">
        <v>120</v>
      </c>
      <c r="B156" s="10" t="s">
        <v>8</v>
      </c>
      <c r="C156" s="10" t="s">
        <v>121</v>
      </c>
      <c r="D156" s="11"/>
      <c r="E156" s="11"/>
      <c r="F156" s="11"/>
      <c r="G156" s="12">
        <v>3231242</v>
      </c>
      <c r="H156" s="12">
        <v>3231242</v>
      </c>
      <c r="I156" s="12">
        <f t="shared" si="1"/>
        <v>100</v>
      </c>
    </row>
    <row r="157" spans="1:9" ht="26.4" hidden="1">
      <c r="A157" s="14" t="s">
        <v>122</v>
      </c>
      <c r="B157" s="3" t="s">
        <v>8</v>
      </c>
      <c r="C157" s="3" t="s">
        <v>121</v>
      </c>
      <c r="D157" s="3" t="s">
        <v>123</v>
      </c>
      <c r="E157" s="4"/>
      <c r="F157" s="4"/>
      <c r="G157" s="5">
        <v>3231242</v>
      </c>
      <c r="H157" s="5">
        <v>3231242</v>
      </c>
      <c r="I157" s="5">
        <f t="shared" ref="I157:I170" si="2">H157*100/G157</f>
        <v>100</v>
      </c>
    </row>
    <row r="158" spans="1:9" ht="26.4" hidden="1">
      <c r="A158" s="14" t="s">
        <v>124</v>
      </c>
      <c r="B158" s="3" t="s">
        <v>8</v>
      </c>
      <c r="C158" s="3" t="s">
        <v>121</v>
      </c>
      <c r="D158" s="3" t="s">
        <v>123</v>
      </c>
      <c r="E158" s="3" t="s">
        <v>125</v>
      </c>
      <c r="F158" s="4"/>
      <c r="G158" s="5">
        <v>3231242</v>
      </c>
      <c r="H158" s="5">
        <v>3231242</v>
      </c>
      <c r="I158" s="5">
        <f t="shared" si="2"/>
        <v>100</v>
      </c>
    </row>
    <row r="159" spans="1:9" ht="26.4" hidden="1">
      <c r="A159" s="14" t="s">
        <v>15</v>
      </c>
      <c r="B159" s="3" t="s">
        <v>8</v>
      </c>
      <c r="C159" s="3" t="s">
        <v>121</v>
      </c>
      <c r="D159" s="3" t="s">
        <v>123</v>
      </c>
      <c r="E159" s="3" t="s">
        <v>125</v>
      </c>
      <c r="F159" s="3" t="s">
        <v>16</v>
      </c>
      <c r="G159" s="6">
        <v>3231242</v>
      </c>
      <c r="H159" s="6">
        <v>3231242</v>
      </c>
      <c r="I159" s="6">
        <f t="shared" si="2"/>
        <v>100</v>
      </c>
    </row>
    <row r="160" spans="1:9" hidden="1">
      <c r="A160" s="19" t="s">
        <v>110</v>
      </c>
      <c r="B160" s="10" t="s">
        <v>8</v>
      </c>
      <c r="C160" s="10" t="s">
        <v>111</v>
      </c>
      <c r="D160" s="11"/>
      <c r="E160" s="11"/>
      <c r="F160" s="11"/>
      <c r="G160" s="12">
        <v>96525.26</v>
      </c>
      <c r="H160" s="12">
        <v>78436.3</v>
      </c>
      <c r="I160" s="12">
        <f t="shared" si="2"/>
        <v>81.25986917828557</v>
      </c>
    </row>
    <row r="161" spans="1:9" ht="26.4" hidden="1">
      <c r="A161" s="14" t="s">
        <v>126</v>
      </c>
      <c r="B161" s="3" t="s">
        <v>8</v>
      </c>
      <c r="C161" s="3" t="s">
        <v>111</v>
      </c>
      <c r="D161" s="3" t="s">
        <v>127</v>
      </c>
      <c r="E161" s="4"/>
      <c r="F161" s="4"/>
      <c r="G161" s="5">
        <v>96525.26</v>
      </c>
      <c r="H161" s="5">
        <v>78436.3</v>
      </c>
      <c r="I161" s="5">
        <f t="shared" si="2"/>
        <v>81.25986917828557</v>
      </c>
    </row>
    <row r="162" spans="1:9" ht="26.4" hidden="1">
      <c r="A162" s="14" t="s">
        <v>124</v>
      </c>
      <c r="B162" s="3" t="s">
        <v>8</v>
      </c>
      <c r="C162" s="3" t="s">
        <v>111</v>
      </c>
      <c r="D162" s="3" t="s">
        <v>127</v>
      </c>
      <c r="E162" s="3" t="s">
        <v>125</v>
      </c>
      <c r="F162" s="4"/>
      <c r="G162" s="5">
        <v>96525.26</v>
      </c>
      <c r="H162" s="5">
        <v>78436.3</v>
      </c>
      <c r="I162" s="5">
        <f t="shared" si="2"/>
        <v>81.25986917828557</v>
      </c>
    </row>
    <row r="163" spans="1:9" ht="26.4" hidden="1">
      <c r="A163" s="14" t="s">
        <v>15</v>
      </c>
      <c r="B163" s="3" t="s">
        <v>8</v>
      </c>
      <c r="C163" s="3" t="s">
        <v>111</v>
      </c>
      <c r="D163" s="3" t="s">
        <v>127</v>
      </c>
      <c r="E163" s="3" t="s">
        <v>125</v>
      </c>
      <c r="F163" s="3" t="s">
        <v>16</v>
      </c>
      <c r="G163" s="6">
        <v>96525.26</v>
      </c>
      <c r="H163" s="6">
        <v>78436.3</v>
      </c>
      <c r="I163" s="6">
        <f t="shared" si="2"/>
        <v>81.25986917828557</v>
      </c>
    </row>
    <row r="164" spans="1:9">
      <c r="A164" s="34" t="s">
        <v>162</v>
      </c>
      <c r="B164" s="40"/>
      <c r="C164" s="40">
        <v>1101</v>
      </c>
      <c r="D164" s="40"/>
      <c r="E164" s="40"/>
      <c r="F164" s="40"/>
      <c r="G164" s="41">
        <f>G165</f>
        <v>5000</v>
      </c>
      <c r="H164" s="41">
        <f>H165</f>
        <v>4900</v>
      </c>
      <c r="I164" s="6"/>
    </row>
    <row r="165" spans="1:9" hidden="1">
      <c r="A165" s="19" t="s">
        <v>128</v>
      </c>
      <c r="B165" s="10" t="s">
        <v>8</v>
      </c>
      <c r="C165" s="10" t="s">
        <v>129</v>
      </c>
      <c r="D165" s="11"/>
      <c r="E165" s="11"/>
      <c r="F165" s="11"/>
      <c r="G165" s="12">
        <v>5000</v>
      </c>
      <c r="H165" s="12">
        <v>4900</v>
      </c>
      <c r="I165" s="12">
        <f t="shared" si="2"/>
        <v>98</v>
      </c>
    </row>
    <row r="166" spans="1:9" ht="26.4">
      <c r="A166" s="14" t="s">
        <v>130</v>
      </c>
      <c r="B166" s="3" t="s">
        <v>8</v>
      </c>
      <c r="C166" s="3" t="s">
        <v>129</v>
      </c>
      <c r="D166" s="3" t="s">
        <v>131</v>
      </c>
      <c r="E166" s="4"/>
      <c r="F166" s="4"/>
      <c r="G166" s="5">
        <v>5000</v>
      </c>
      <c r="H166" s="32">
        <v>4900</v>
      </c>
      <c r="I166" s="5">
        <f t="shared" si="2"/>
        <v>98</v>
      </c>
    </row>
    <row r="167" spans="1:9" ht="26.4" hidden="1">
      <c r="A167" s="14" t="s">
        <v>124</v>
      </c>
      <c r="B167" s="3" t="s">
        <v>8</v>
      </c>
      <c r="C167" s="3" t="s">
        <v>129</v>
      </c>
      <c r="D167" s="3" t="s">
        <v>131</v>
      </c>
      <c r="E167" s="3" t="s">
        <v>125</v>
      </c>
      <c r="F167" s="4"/>
      <c r="G167" s="5">
        <v>5000</v>
      </c>
      <c r="H167" s="5">
        <v>4900</v>
      </c>
      <c r="I167" s="5">
        <f t="shared" si="2"/>
        <v>98</v>
      </c>
    </row>
    <row r="168" spans="1:9" ht="26.4" hidden="1">
      <c r="A168" s="14" t="s">
        <v>15</v>
      </c>
      <c r="B168" s="3" t="s">
        <v>8</v>
      </c>
      <c r="C168" s="3" t="s">
        <v>129</v>
      </c>
      <c r="D168" s="3" t="s">
        <v>131</v>
      </c>
      <c r="E168" s="3" t="s">
        <v>125</v>
      </c>
      <c r="F168" s="3" t="s">
        <v>16</v>
      </c>
      <c r="G168" s="6">
        <v>5000</v>
      </c>
      <c r="H168" s="6">
        <v>4900</v>
      </c>
      <c r="I168" s="6">
        <f t="shared" si="2"/>
        <v>98</v>
      </c>
    </row>
    <row r="169" spans="1:9" ht="24.6">
      <c r="A169" s="50" t="s">
        <v>163</v>
      </c>
      <c r="B169" s="39"/>
      <c r="C169" s="40">
        <v>1400</v>
      </c>
      <c r="D169" s="40"/>
      <c r="E169" s="40"/>
      <c r="F169" s="40"/>
      <c r="G169" s="41">
        <f>G171</f>
        <v>3231242</v>
      </c>
      <c r="H169" s="41">
        <f>H171</f>
        <v>3231242</v>
      </c>
      <c r="I169" s="6"/>
    </row>
    <row r="170" spans="1:9" hidden="1">
      <c r="A170" s="19" t="s">
        <v>120</v>
      </c>
      <c r="B170" s="10" t="s">
        <v>8</v>
      </c>
      <c r="C170" s="10" t="s">
        <v>121</v>
      </c>
      <c r="D170" s="11"/>
      <c r="E170" s="11"/>
      <c r="F170" s="11"/>
      <c r="G170" s="12">
        <v>3231242</v>
      </c>
      <c r="H170" s="12">
        <v>3231242</v>
      </c>
      <c r="I170" s="12">
        <f t="shared" si="2"/>
        <v>100</v>
      </c>
    </row>
    <row r="171" spans="1:9" ht="26.4">
      <c r="A171" s="14" t="s">
        <v>122</v>
      </c>
      <c r="B171" s="3" t="s">
        <v>8</v>
      </c>
      <c r="C171" s="3" t="s">
        <v>121</v>
      </c>
      <c r="D171" s="3" t="s">
        <v>123</v>
      </c>
      <c r="E171" s="4"/>
      <c r="F171" s="4"/>
      <c r="G171" s="5">
        <v>3231242</v>
      </c>
      <c r="H171" s="32">
        <v>3231242</v>
      </c>
      <c r="I171" s="5">
        <f t="shared" ref="I171:I173" si="3">H171*100/G171</f>
        <v>100</v>
      </c>
    </row>
    <row r="172" spans="1:9" ht="26.4" hidden="1">
      <c r="A172" s="14" t="s">
        <v>124</v>
      </c>
      <c r="B172" s="3" t="s">
        <v>8</v>
      </c>
      <c r="C172" s="3" t="s">
        <v>121</v>
      </c>
      <c r="D172" s="3" t="s">
        <v>123</v>
      </c>
      <c r="E172" s="3" t="s">
        <v>125</v>
      </c>
      <c r="F172" s="4"/>
      <c r="G172" s="5">
        <v>3231242</v>
      </c>
      <c r="H172" s="5">
        <v>3231242</v>
      </c>
      <c r="I172" s="5">
        <f t="shared" si="3"/>
        <v>100</v>
      </c>
    </row>
    <row r="173" spans="1:9" ht="26.4" hidden="1">
      <c r="A173" s="14" t="s">
        <v>15</v>
      </c>
      <c r="B173" s="3" t="s">
        <v>8</v>
      </c>
      <c r="C173" s="3" t="s">
        <v>121</v>
      </c>
      <c r="D173" s="3" t="s">
        <v>123</v>
      </c>
      <c r="E173" s="3" t="s">
        <v>125</v>
      </c>
      <c r="F173" s="3" t="s">
        <v>16</v>
      </c>
      <c r="G173" s="6">
        <v>3231242</v>
      </c>
      <c r="H173" s="6">
        <v>3231242</v>
      </c>
      <c r="I173" s="6">
        <f t="shared" si="3"/>
        <v>100</v>
      </c>
    </row>
  </sheetData>
  <mergeCells count="16">
    <mergeCell ref="G10:G11"/>
    <mergeCell ref="H10:H11"/>
    <mergeCell ref="I10:I11"/>
    <mergeCell ref="A7:I7"/>
    <mergeCell ref="A1:I1"/>
    <mergeCell ref="A2:I2"/>
    <mergeCell ref="A3:H3"/>
    <mergeCell ref="A4:I4"/>
    <mergeCell ref="A10:A11"/>
    <mergeCell ref="B10:B11"/>
    <mergeCell ref="C10:C11"/>
    <mergeCell ref="D10:D11"/>
    <mergeCell ref="E10:E11"/>
    <mergeCell ref="F10:F11"/>
    <mergeCell ref="A6:I6"/>
    <mergeCell ref="A9:I9"/>
  </mergeCells>
  <pageMargins left="0.51" right="0.23" top="0.34" bottom="0.4" header="0.3" footer="0.3"/>
  <pageSetup paperSize="9" scale="6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I157"/>
  <sheetViews>
    <sheetView workbookViewId="0">
      <selection activeCell="K6" sqref="K6"/>
    </sheetView>
  </sheetViews>
  <sheetFormatPr defaultColWidth="15" defaultRowHeight="14.4"/>
  <cols>
    <col min="1" max="1" width="54.88671875" customWidth="1"/>
    <col min="2" max="2" width="5.77734375" customWidth="1"/>
    <col min="3" max="3" width="6" customWidth="1"/>
    <col min="4" max="4" width="13.109375" customWidth="1"/>
    <col min="5" max="5" width="5.44140625" customWidth="1"/>
    <col min="6" max="6" width="6" hidden="1" customWidth="1"/>
    <col min="7" max="7" width="13.6640625" customWidth="1"/>
    <col min="8" max="8" width="13.33203125" customWidth="1"/>
    <col min="9" max="9" width="9.6640625" customWidth="1"/>
  </cols>
  <sheetData>
    <row r="1" spans="1:9" s="8" customFormat="1" ht="11.4">
      <c r="F1" s="135" t="s">
        <v>164</v>
      </c>
      <c r="G1" s="135"/>
      <c r="H1" s="135"/>
      <c r="I1" s="135"/>
    </row>
    <row r="2" spans="1:9" s="8" customFormat="1" ht="11.4">
      <c r="D2" s="135" t="s">
        <v>136</v>
      </c>
      <c r="E2" s="135"/>
      <c r="F2" s="135"/>
      <c r="G2" s="135"/>
      <c r="H2" s="135"/>
      <c r="I2" s="135"/>
    </row>
    <row r="3" spans="1:9" s="8" customFormat="1" ht="11.4">
      <c r="D3" s="135" t="s">
        <v>139</v>
      </c>
      <c r="E3" s="135"/>
      <c r="F3" s="135"/>
      <c r="G3" s="135"/>
      <c r="H3" s="135"/>
      <c r="I3" s="135"/>
    </row>
    <row r="4" spans="1:9" s="8" customFormat="1" ht="11.4">
      <c r="D4" s="135" t="s">
        <v>142</v>
      </c>
      <c r="E4" s="135"/>
      <c r="F4" s="135"/>
      <c r="G4" s="135"/>
      <c r="H4" s="135"/>
      <c r="I4" s="135"/>
    </row>
    <row r="5" spans="1:9" ht="9.6" customHeight="1"/>
    <row r="6" spans="1:9" s="9" customFormat="1" ht="32.4" customHeight="1">
      <c r="A6" s="136" t="s">
        <v>165</v>
      </c>
      <c r="B6" s="136"/>
      <c r="C6" s="136"/>
      <c r="D6" s="136"/>
      <c r="E6" s="136"/>
      <c r="F6" s="136"/>
      <c r="G6" s="136"/>
      <c r="H6" s="136"/>
      <c r="I6" s="136"/>
    </row>
    <row r="7" spans="1:9" ht="10.199999999999999" customHeight="1"/>
    <row r="8" spans="1:9" s="1" customFormat="1">
      <c r="A8" s="137" t="s">
        <v>0</v>
      </c>
      <c r="B8" s="138"/>
      <c r="C8" s="138"/>
      <c r="D8" s="138"/>
      <c r="E8" s="138"/>
      <c r="F8" s="138"/>
      <c r="G8" s="138"/>
      <c r="H8" s="138"/>
      <c r="I8" s="138"/>
    </row>
    <row r="9" spans="1:9">
      <c r="A9" s="133" t="s">
        <v>1</v>
      </c>
      <c r="B9" s="133" t="s">
        <v>2</v>
      </c>
      <c r="C9" s="133" t="s">
        <v>3</v>
      </c>
      <c r="D9" s="133" t="s">
        <v>4</v>
      </c>
      <c r="E9" s="133" t="s">
        <v>5</v>
      </c>
      <c r="F9" s="133" t="s">
        <v>6</v>
      </c>
      <c r="G9" s="133" t="s">
        <v>168</v>
      </c>
      <c r="H9" s="133" t="s">
        <v>169</v>
      </c>
      <c r="I9" s="133" t="s">
        <v>145</v>
      </c>
    </row>
    <row r="10" spans="1:9">
      <c r="A10" s="134"/>
      <c r="B10" s="134"/>
      <c r="C10" s="134"/>
      <c r="D10" s="134"/>
      <c r="E10" s="134"/>
      <c r="F10" s="134"/>
      <c r="G10" s="134"/>
      <c r="H10" s="134"/>
      <c r="I10" s="134"/>
    </row>
    <row r="11" spans="1:9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7</v>
      </c>
      <c r="G11" s="2">
        <v>6</v>
      </c>
      <c r="H11" s="2">
        <v>7</v>
      </c>
      <c r="I11" s="2">
        <v>8</v>
      </c>
    </row>
    <row r="12" spans="1:9" ht="22.8" hidden="1">
      <c r="A12" s="14" t="s">
        <v>7</v>
      </c>
      <c r="B12" s="3" t="s">
        <v>8</v>
      </c>
      <c r="C12" s="4"/>
      <c r="D12" s="4"/>
      <c r="E12" s="4"/>
      <c r="F12" s="4"/>
      <c r="G12" s="5">
        <v>17571676.73</v>
      </c>
      <c r="H12" s="5">
        <v>16979807.57</v>
      </c>
      <c r="I12" s="5">
        <f>H12*100/G12</f>
        <v>96.631686497000558</v>
      </c>
    </row>
    <row r="13" spans="1:9" ht="22.8" hidden="1">
      <c r="A13" s="14" t="s">
        <v>146</v>
      </c>
      <c r="B13" s="3" t="s">
        <v>8</v>
      </c>
      <c r="C13" s="4"/>
      <c r="D13" s="4"/>
      <c r="E13" s="4"/>
      <c r="F13" s="4"/>
      <c r="G13" s="5">
        <v>14670151.470000001</v>
      </c>
      <c r="H13" s="5">
        <v>14356887.720000001</v>
      </c>
      <c r="I13" s="5">
        <f t="shared" ref="I13:I76" si="0">H13*100/G13</f>
        <v>97.864618162664399</v>
      </c>
    </row>
    <row r="14" spans="1:9" ht="36" hidden="1">
      <c r="A14" s="19" t="s">
        <v>9</v>
      </c>
      <c r="B14" s="10" t="s">
        <v>8</v>
      </c>
      <c r="C14" s="10" t="s">
        <v>10</v>
      </c>
      <c r="D14" s="11"/>
      <c r="E14" s="11"/>
      <c r="F14" s="11"/>
      <c r="G14" s="12">
        <v>68400</v>
      </c>
      <c r="H14" s="12">
        <v>68400</v>
      </c>
      <c r="I14" s="12">
        <f t="shared" si="0"/>
        <v>100</v>
      </c>
    </row>
    <row r="15" spans="1:9" ht="22.8" hidden="1">
      <c r="A15" s="14" t="s">
        <v>11</v>
      </c>
      <c r="B15" s="3" t="s">
        <v>8</v>
      </c>
      <c r="C15" s="3" t="s">
        <v>10</v>
      </c>
      <c r="D15" s="3" t="s">
        <v>12</v>
      </c>
      <c r="E15" s="4"/>
      <c r="F15" s="4"/>
      <c r="G15" s="5">
        <v>68400</v>
      </c>
      <c r="H15" s="5">
        <v>68400</v>
      </c>
      <c r="I15" s="5">
        <f t="shared" si="0"/>
        <v>100</v>
      </c>
    </row>
    <row r="16" spans="1:9" ht="34.200000000000003" hidden="1">
      <c r="A16" s="14" t="s">
        <v>13</v>
      </c>
      <c r="B16" s="3" t="s">
        <v>8</v>
      </c>
      <c r="C16" s="3" t="s">
        <v>10</v>
      </c>
      <c r="D16" s="3" t="s">
        <v>12</v>
      </c>
      <c r="E16" s="3" t="s">
        <v>14</v>
      </c>
      <c r="F16" s="4"/>
      <c r="G16" s="5">
        <v>68400</v>
      </c>
      <c r="H16" s="5">
        <v>68400</v>
      </c>
      <c r="I16" s="5">
        <f t="shared" si="0"/>
        <v>100</v>
      </c>
    </row>
    <row r="17" spans="1:9" hidden="1">
      <c r="A17" s="14" t="s">
        <v>15</v>
      </c>
      <c r="B17" s="3" t="s">
        <v>8</v>
      </c>
      <c r="C17" s="3" t="s">
        <v>10</v>
      </c>
      <c r="D17" s="3" t="s">
        <v>12</v>
      </c>
      <c r="E17" s="3" t="s">
        <v>14</v>
      </c>
      <c r="F17" s="3" t="s">
        <v>16</v>
      </c>
      <c r="G17" s="6">
        <v>68400</v>
      </c>
      <c r="H17" s="6">
        <v>68400</v>
      </c>
      <c r="I17" s="6">
        <f t="shared" si="0"/>
        <v>100</v>
      </c>
    </row>
    <row r="18" spans="1:9" ht="36" hidden="1">
      <c r="A18" s="19" t="s">
        <v>17</v>
      </c>
      <c r="B18" s="10" t="s">
        <v>8</v>
      </c>
      <c r="C18" s="10" t="s">
        <v>18</v>
      </c>
      <c r="D18" s="11"/>
      <c r="E18" s="11"/>
      <c r="F18" s="11"/>
      <c r="G18" s="12">
        <v>3961458.27</v>
      </c>
      <c r="H18" s="12">
        <v>3946188</v>
      </c>
      <c r="I18" s="12">
        <f t="shared" si="0"/>
        <v>99.614529070881773</v>
      </c>
    </row>
    <row r="19" spans="1:9" hidden="1">
      <c r="A19" s="14" t="s">
        <v>19</v>
      </c>
      <c r="B19" s="3" t="s">
        <v>8</v>
      </c>
      <c r="C19" s="3" t="s">
        <v>18</v>
      </c>
      <c r="D19" s="3" t="s">
        <v>20</v>
      </c>
      <c r="E19" s="4"/>
      <c r="F19" s="4"/>
      <c r="G19" s="5">
        <v>3422083.7</v>
      </c>
      <c r="H19" s="5">
        <v>3406814.31</v>
      </c>
      <c r="I19" s="5">
        <f t="shared" si="0"/>
        <v>99.553798464952791</v>
      </c>
    </row>
    <row r="20" spans="1:9" hidden="1">
      <c r="A20" s="14" t="s">
        <v>21</v>
      </c>
      <c r="B20" s="3" t="s">
        <v>8</v>
      </c>
      <c r="C20" s="3" t="s">
        <v>18</v>
      </c>
      <c r="D20" s="3" t="s">
        <v>20</v>
      </c>
      <c r="E20" s="3" t="s">
        <v>22</v>
      </c>
      <c r="F20" s="4"/>
      <c r="G20" s="5">
        <v>1342891.57</v>
      </c>
      <c r="H20" s="5">
        <v>1342891</v>
      </c>
      <c r="I20" s="5">
        <f t="shared" si="0"/>
        <v>99.999957554279675</v>
      </c>
    </row>
    <row r="21" spans="1:9" hidden="1">
      <c r="A21" s="14" t="s">
        <v>15</v>
      </c>
      <c r="B21" s="3" t="s">
        <v>8</v>
      </c>
      <c r="C21" s="3" t="s">
        <v>18</v>
      </c>
      <c r="D21" s="3" t="s">
        <v>20</v>
      </c>
      <c r="E21" s="3" t="s">
        <v>22</v>
      </c>
      <c r="F21" s="3" t="s">
        <v>16</v>
      </c>
      <c r="G21" s="6">
        <v>1342891.57</v>
      </c>
      <c r="H21" s="6">
        <v>1342891</v>
      </c>
      <c r="I21" s="6">
        <f t="shared" si="0"/>
        <v>99.999957554279675</v>
      </c>
    </row>
    <row r="22" spans="1:9" ht="22.8" hidden="1">
      <c r="A22" s="14" t="s">
        <v>23</v>
      </c>
      <c r="B22" s="3" t="s">
        <v>8</v>
      </c>
      <c r="C22" s="3" t="s">
        <v>18</v>
      </c>
      <c r="D22" s="3" t="s">
        <v>20</v>
      </c>
      <c r="E22" s="3" t="s">
        <v>24</v>
      </c>
      <c r="F22" s="4"/>
      <c r="G22" s="5">
        <v>600</v>
      </c>
      <c r="H22" s="5">
        <v>600</v>
      </c>
      <c r="I22" s="5">
        <f t="shared" si="0"/>
        <v>100</v>
      </c>
    </row>
    <row r="23" spans="1:9" hidden="1">
      <c r="A23" s="14" t="s">
        <v>15</v>
      </c>
      <c r="B23" s="3" t="s">
        <v>8</v>
      </c>
      <c r="C23" s="3" t="s">
        <v>18</v>
      </c>
      <c r="D23" s="3" t="s">
        <v>20</v>
      </c>
      <c r="E23" s="3" t="s">
        <v>24</v>
      </c>
      <c r="F23" s="3" t="s">
        <v>16</v>
      </c>
      <c r="G23" s="6">
        <v>600</v>
      </c>
      <c r="H23" s="6">
        <v>600</v>
      </c>
      <c r="I23" s="6">
        <f t="shared" si="0"/>
        <v>100</v>
      </c>
    </row>
    <row r="24" spans="1:9" ht="34.200000000000003" hidden="1">
      <c r="A24" s="14" t="s">
        <v>25</v>
      </c>
      <c r="B24" s="3" t="s">
        <v>8</v>
      </c>
      <c r="C24" s="3" t="s">
        <v>18</v>
      </c>
      <c r="D24" s="3" t="s">
        <v>20</v>
      </c>
      <c r="E24" s="3" t="s">
        <v>26</v>
      </c>
      <c r="F24" s="4"/>
      <c r="G24" s="5">
        <v>405093.68</v>
      </c>
      <c r="H24" s="5">
        <v>399086.23</v>
      </c>
      <c r="I24" s="5">
        <f t="shared" si="0"/>
        <v>98.517022037964153</v>
      </c>
    </row>
    <row r="25" spans="1:9" hidden="1">
      <c r="A25" s="14" t="s">
        <v>15</v>
      </c>
      <c r="B25" s="3" t="s">
        <v>8</v>
      </c>
      <c r="C25" s="3" t="s">
        <v>18</v>
      </c>
      <c r="D25" s="3" t="s">
        <v>20</v>
      </c>
      <c r="E25" s="3" t="s">
        <v>26</v>
      </c>
      <c r="F25" s="3" t="s">
        <v>16</v>
      </c>
      <c r="G25" s="6">
        <v>405093.68</v>
      </c>
      <c r="H25" s="6">
        <v>399086.23</v>
      </c>
      <c r="I25" s="6">
        <f t="shared" si="0"/>
        <v>98.517022037964153</v>
      </c>
    </row>
    <row r="26" spans="1:9" ht="22.8" hidden="1">
      <c r="A26" s="14" t="s">
        <v>27</v>
      </c>
      <c r="B26" s="3" t="s">
        <v>8</v>
      </c>
      <c r="C26" s="3" t="s">
        <v>18</v>
      </c>
      <c r="D26" s="3" t="s">
        <v>20</v>
      </c>
      <c r="E26" s="3" t="s">
        <v>28</v>
      </c>
      <c r="F26" s="4"/>
      <c r="G26" s="5">
        <v>55000</v>
      </c>
      <c r="H26" s="5">
        <v>51160.1</v>
      </c>
      <c r="I26" s="5">
        <f t="shared" si="0"/>
        <v>93.018363636363631</v>
      </c>
    </row>
    <row r="27" spans="1:9" hidden="1">
      <c r="A27" s="14" t="s">
        <v>15</v>
      </c>
      <c r="B27" s="3" t="s">
        <v>8</v>
      </c>
      <c r="C27" s="3" t="s">
        <v>18</v>
      </c>
      <c r="D27" s="3" t="s">
        <v>20</v>
      </c>
      <c r="E27" s="3" t="s">
        <v>28</v>
      </c>
      <c r="F27" s="3" t="s">
        <v>16</v>
      </c>
      <c r="G27" s="6">
        <v>55000</v>
      </c>
      <c r="H27" s="6">
        <v>51160.1</v>
      </c>
      <c r="I27" s="6">
        <f t="shared" si="0"/>
        <v>93.018363636363631</v>
      </c>
    </row>
    <row r="28" spans="1:9" hidden="1">
      <c r="A28" s="14" t="s">
        <v>29</v>
      </c>
      <c r="B28" s="3" t="s">
        <v>8</v>
      </c>
      <c r="C28" s="3" t="s">
        <v>18</v>
      </c>
      <c r="D28" s="3" t="s">
        <v>20</v>
      </c>
      <c r="E28" s="3" t="s">
        <v>30</v>
      </c>
      <c r="F28" s="4"/>
      <c r="G28" s="5">
        <v>1616803.19</v>
      </c>
      <c r="H28" s="5">
        <v>1611381.72</v>
      </c>
      <c r="I28" s="5">
        <f t="shared" si="0"/>
        <v>99.664679657144916</v>
      </c>
    </row>
    <row r="29" spans="1:9" hidden="1">
      <c r="A29" s="14" t="s">
        <v>15</v>
      </c>
      <c r="B29" s="3" t="s">
        <v>8</v>
      </c>
      <c r="C29" s="3" t="s">
        <v>18</v>
      </c>
      <c r="D29" s="3" t="s">
        <v>20</v>
      </c>
      <c r="E29" s="3" t="s">
        <v>30</v>
      </c>
      <c r="F29" s="3" t="s">
        <v>16</v>
      </c>
      <c r="G29" s="6">
        <v>1337575</v>
      </c>
      <c r="H29" s="6">
        <v>1332153.53</v>
      </c>
      <c r="I29" s="6">
        <f t="shared" si="0"/>
        <v>99.594679176868581</v>
      </c>
    </row>
    <row r="30" spans="1:9" hidden="1">
      <c r="A30" s="14" t="s">
        <v>15</v>
      </c>
      <c r="B30" s="3" t="s">
        <v>8</v>
      </c>
      <c r="C30" s="3" t="s">
        <v>18</v>
      </c>
      <c r="D30" s="3" t="s">
        <v>20</v>
      </c>
      <c r="E30" s="3" t="s">
        <v>30</v>
      </c>
      <c r="F30" s="3" t="s">
        <v>31</v>
      </c>
      <c r="G30" s="6">
        <v>180908.19</v>
      </c>
      <c r="H30" s="6">
        <v>180908.19</v>
      </c>
      <c r="I30" s="6">
        <f t="shared" si="0"/>
        <v>100</v>
      </c>
    </row>
    <row r="31" spans="1:9" hidden="1">
      <c r="A31" s="14" t="s">
        <v>15</v>
      </c>
      <c r="B31" s="3" t="s">
        <v>8</v>
      </c>
      <c r="C31" s="3" t="s">
        <v>18</v>
      </c>
      <c r="D31" s="3" t="s">
        <v>20</v>
      </c>
      <c r="E31" s="3" t="s">
        <v>30</v>
      </c>
      <c r="F31" s="3" t="s">
        <v>32</v>
      </c>
      <c r="G31" s="6">
        <v>98320</v>
      </c>
      <c r="H31" s="6">
        <v>98320</v>
      </c>
      <c r="I31" s="6">
        <f t="shared" si="0"/>
        <v>100</v>
      </c>
    </row>
    <row r="32" spans="1:9" hidden="1">
      <c r="A32" s="14" t="s">
        <v>33</v>
      </c>
      <c r="B32" s="3" t="s">
        <v>8</v>
      </c>
      <c r="C32" s="3" t="s">
        <v>18</v>
      </c>
      <c r="D32" s="3" t="s">
        <v>20</v>
      </c>
      <c r="E32" s="3" t="s">
        <v>34</v>
      </c>
      <c r="F32" s="4"/>
      <c r="G32" s="5">
        <v>1695.26</v>
      </c>
      <c r="H32" s="5">
        <v>1695.26</v>
      </c>
      <c r="I32" s="5">
        <f t="shared" si="0"/>
        <v>100</v>
      </c>
    </row>
    <row r="33" spans="1:9" hidden="1">
      <c r="A33" s="14" t="s">
        <v>15</v>
      </c>
      <c r="B33" s="3" t="s">
        <v>8</v>
      </c>
      <c r="C33" s="3" t="s">
        <v>18</v>
      </c>
      <c r="D33" s="3" t="s">
        <v>20</v>
      </c>
      <c r="E33" s="3" t="s">
        <v>34</v>
      </c>
      <c r="F33" s="3" t="s">
        <v>16</v>
      </c>
      <c r="G33" s="6">
        <v>1695.26</v>
      </c>
      <c r="H33" s="6">
        <v>1695.26</v>
      </c>
      <c r="I33" s="6">
        <f t="shared" si="0"/>
        <v>100</v>
      </c>
    </row>
    <row r="34" spans="1:9" ht="22.8" hidden="1">
      <c r="A34" s="14" t="s">
        <v>35</v>
      </c>
      <c r="B34" s="3" t="s">
        <v>8</v>
      </c>
      <c r="C34" s="3" t="s">
        <v>18</v>
      </c>
      <c r="D34" s="3" t="s">
        <v>36</v>
      </c>
      <c r="E34" s="4"/>
      <c r="F34" s="4"/>
      <c r="G34" s="5">
        <v>539374.56999999995</v>
      </c>
      <c r="H34" s="5">
        <v>539373.68999999994</v>
      </c>
      <c r="I34" s="5">
        <f t="shared" si="0"/>
        <v>99.999836848073869</v>
      </c>
    </row>
    <row r="35" spans="1:9" hidden="1">
      <c r="A35" s="14" t="s">
        <v>21</v>
      </c>
      <c r="B35" s="3" t="s">
        <v>8</v>
      </c>
      <c r="C35" s="3" t="s">
        <v>18</v>
      </c>
      <c r="D35" s="3" t="s">
        <v>36</v>
      </c>
      <c r="E35" s="3" t="s">
        <v>22</v>
      </c>
      <c r="F35" s="4"/>
      <c r="G35" s="5">
        <v>415193</v>
      </c>
      <c r="H35" s="5">
        <v>415193</v>
      </c>
      <c r="I35" s="5">
        <f t="shared" si="0"/>
        <v>100</v>
      </c>
    </row>
    <row r="36" spans="1:9" hidden="1">
      <c r="A36" s="14" t="s">
        <v>15</v>
      </c>
      <c r="B36" s="3" t="s">
        <v>8</v>
      </c>
      <c r="C36" s="3" t="s">
        <v>18</v>
      </c>
      <c r="D36" s="3" t="s">
        <v>36</v>
      </c>
      <c r="E36" s="3" t="s">
        <v>22</v>
      </c>
      <c r="F36" s="3" t="s">
        <v>16</v>
      </c>
      <c r="G36" s="6">
        <v>415193</v>
      </c>
      <c r="H36" s="6">
        <v>415193</v>
      </c>
      <c r="I36" s="6">
        <f t="shared" si="0"/>
        <v>100</v>
      </c>
    </row>
    <row r="37" spans="1:9" ht="34.200000000000003" hidden="1">
      <c r="A37" s="14" t="s">
        <v>25</v>
      </c>
      <c r="B37" s="3" t="s">
        <v>8</v>
      </c>
      <c r="C37" s="3" t="s">
        <v>18</v>
      </c>
      <c r="D37" s="3" t="s">
        <v>36</v>
      </c>
      <c r="E37" s="3" t="s">
        <v>26</v>
      </c>
      <c r="F37" s="4"/>
      <c r="G37" s="5">
        <v>124181.57</v>
      </c>
      <c r="H37" s="5">
        <v>124180.69</v>
      </c>
      <c r="I37" s="5">
        <f t="shared" si="0"/>
        <v>99.99929136022358</v>
      </c>
    </row>
    <row r="38" spans="1:9" hidden="1">
      <c r="A38" s="14" t="s">
        <v>15</v>
      </c>
      <c r="B38" s="3" t="s">
        <v>8</v>
      </c>
      <c r="C38" s="3" t="s">
        <v>18</v>
      </c>
      <c r="D38" s="3" t="s">
        <v>36</v>
      </c>
      <c r="E38" s="3" t="s">
        <v>26</v>
      </c>
      <c r="F38" s="3" t="s">
        <v>16</v>
      </c>
      <c r="G38" s="6">
        <v>124181.57</v>
      </c>
      <c r="H38" s="6">
        <v>124180.69</v>
      </c>
      <c r="I38" s="6">
        <f t="shared" si="0"/>
        <v>99.99929136022358</v>
      </c>
    </row>
    <row r="39" spans="1:9" hidden="1">
      <c r="A39" s="19" t="s">
        <v>37</v>
      </c>
      <c r="B39" s="10" t="s">
        <v>8</v>
      </c>
      <c r="C39" s="10" t="s">
        <v>38</v>
      </c>
      <c r="D39" s="11"/>
      <c r="E39" s="11"/>
      <c r="F39" s="11"/>
      <c r="G39" s="12">
        <v>20000</v>
      </c>
      <c r="H39" s="12">
        <v>0</v>
      </c>
      <c r="I39" s="12">
        <f t="shared" si="0"/>
        <v>0</v>
      </c>
    </row>
    <row r="40" spans="1:9" hidden="1">
      <c r="A40" s="14" t="s">
        <v>39</v>
      </c>
      <c r="B40" s="3" t="s">
        <v>8</v>
      </c>
      <c r="C40" s="3" t="s">
        <v>38</v>
      </c>
      <c r="D40" s="3" t="s">
        <v>40</v>
      </c>
      <c r="E40" s="4"/>
      <c r="F40" s="4"/>
      <c r="G40" s="5">
        <v>20000</v>
      </c>
      <c r="H40" s="5">
        <v>0</v>
      </c>
      <c r="I40" s="5">
        <f t="shared" si="0"/>
        <v>0</v>
      </c>
    </row>
    <row r="41" spans="1:9" hidden="1">
      <c r="A41" s="14" t="s">
        <v>41</v>
      </c>
      <c r="B41" s="3" t="s">
        <v>8</v>
      </c>
      <c r="C41" s="3" t="s">
        <v>38</v>
      </c>
      <c r="D41" s="3" t="s">
        <v>40</v>
      </c>
      <c r="E41" s="3" t="s">
        <v>42</v>
      </c>
      <c r="F41" s="4"/>
      <c r="G41" s="5">
        <v>20000</v>
      </c>
      <c r="H41" s="5">
        <v>0</v>
      </c>
      <c r="I41" s="5">
        <f t="shared" si="0"/>
        <v>0</v>
      </c>
    </row>
    <row r="42" spans="1:9" hidden="1">
      <c r="A42" s="14" t="s">
        <v>15</v>
      </c>
      <c r="B42" s="3" t="s">
        <v>8</v>
      </c>
      <c r="C42" s="3" t="s">
        <v>38</v>
      </c>
      <c r="D42" s="3" t="s">
        <v>40</v>
      </c>
      <c r="E42" s="3" t="s">
        <v>42</v>
      </c>
      <c r="F42" s="3" t="s">
        <v>16</v>
      </c>
      <c r="G42" s="6">
        <v>20000</v>
      </c>
      <c r="H42" s="6">
        <v>0</v>
      </c>
      <c r="I42" s="6">
        <f t="shared" si="0"/>
        <v>0</v>
      </c>
    </row>
    <row r="43" spans="1:9" hidden="1">
      <c r="A43" s="19" t="s">
        <v>43</v>
      </c>
      <c r="B43" s="10" t="s">
        <v>8</v>
      </c>
      <c r="C43" s="10" t="s">
        <v>44</v>
      </c>
      <c r="D43" s="11"/>
      <c r="E43" s="11"/>
      <c r="F43" s="11"/>
      <c r="G43" s="12">
        <v>669814</v>
      </c>
      <c r="H43" s="12">
        <v>659013.05000000005</v>
      </c>
      <c r="I43" s="12">
        <f t="shared" si="0"/>
        <v>98.387470252935898</v>
      </c>
    </row>
    <row r="44" spans="1:9" ht="22.8" hidden="1">
      <c r="A44" s="14" t="s">
        <v>45</v>
      </c>
      <c r="B44" s="3" t="s">
        <v>8</v>
      </c>
      <c r="C44" s="3" t="s">
        <v>44</v>
      </c>
      <c r="D44" s="3" t="s">
        <v>46</v>
      </c>
      <c r="E44" s="4"/>
      <c r="F44" s="4"/>
      <c r="G44" s="5">
        <v>669814</v>
      </c>
      <c r="H44" s="5">
        <v>659013.05000000005</v>
      </c>
      <c r="I44" s="5">
        <f t="shared" si="0"/>
        <v>98.387470252935898</v>
      </c>
    </row>
    <row r="45" spans="1:9" hidden="1">
      <c r="A45" s="14" t="s">
        <v>29</v>
      </c>
      <c r="B45" s="3" t="s">
        <v>8</v>
      </c>
      <c r="C45" s="3" t="s">
        <v>44</v>
      </c>
      <c r="D45" s="3" t="s">
        <v>46</v>
      </c>
      <c r="E45" s="3" t="s">
        <v>30</v>
      </c>
      <c r="F45" s="4"/>
      <c r="G45" s="5">
        <v>667051</v>
      </c>
      <c r="H45" s="5">
        <v>656250.05000000005</v>
      </c>
      <c r="I45" s="5">
        <f t="shared" si="0"/>
        <v>98.380790974003503</v>
      </c>
    </row>
    <row r="46" spans="1:9" hidden="1">
      <c r="A46" s="14" t="s">
        <v>15</v>
      </c>
      <c r="B46" s="3" t="s">
        <v>8</v>
      </c>
      <c r="C46" s="3" t="s">
        <v>44</v>
      </c>
      <c r="D46" s="3" t="s">
        <v>46</v>
      </c>
      <c r="E46" s="3" t="s">
        <v>30</v>
      </c>
      <c r="F46" s="3" t="s">
        <v>16</v>
      </c>
      <c r="G46" s="6">
        <v>667051</v>
      </c>
      <c r="H46" s="6">
        <v>656250.05000000005</v>
      </c>
      <c r="I46" s="6">
        <f t="shared" si="0"/>
        <v>98.380790974003503</v>
      </c>
    </row>
    <row r="47" spans="1:9" hidden="1">
      <c r="A47" s="14" t="s">
        <v>33</v>
      </c>
      <c r="B47" s="3" t="s">
        <v>8</v>
      </c>
      <c r="C47" s="3" t="s">
        <v>44</v>
      </c>
      <c r="D47" s="3" t="s">
        <v>46</v>
      </c>
      <c r="E47" s="3" t="s">
        <v>34</v>
      </c>
      <c r="F47" s="4"/>
      <c r="G47" s="5">
        <v>2763</v>
      </c>
      <c r="H47" s="5">
        <v>2763</v>
      </c>
      <c r="I47" s="5">
        <f t="shared" si="0"/>
        <v>100</v>
      </c>
    </row>
    <row r="48" spans="1:9" hidden="1">
      <c r="A48" s="14" t="s">
        <v>15</v>
      </c>
      <c r="B48" s="3" t="s">
        <v>8</v>
      </c>
      <c r="C48" s="3" t="s">
        <v>44</v>
      </c>
      <c r="D48" s="3" t="s">
        <v>46</v>
      </c>
      <c r="E48" s="3" t="s">
        <v>34</v>
      </c>
      <c r="F48" s="3" t="s">
        <v>16</v>
      </c>
      <c r="G48" s="6">
        <v>2763</v>
      </c>
      <c r="H48" s="6">
        <v>2763</v>
      </c>
      <c r="I48" s="6">
        <f t="shared" si="0"/>
        <v>100</v>
      </c>
    </row>
    <row r="49" spans="1:9" hidden="1">
      <c r="A49" s="19" t="s">
        <v>47</v>
      </c>
      <c r="B49" s="10" t="s">
        <v>8</v>
      </c>
      <c r="C49" s="10" t="s">
        <v>48</v>
      </c>
      <c r="D49" s="11"/>
      <c r="E49" s="11"/>
      <c r="F49" s="11"/>
      <c r="G49" s="12">
        <v>104329</v>
      </c>
      <c r="H49" s="12">
        <v>104329</v>
      </c>
      <c r="I49" s="12">
        <f t="shared" si="0"/>
        <v>100</v>
      </c>
    </row>
    <row r="50" spans="1:9" ht="22.8" hidden="1">
      <c r="A50" s="14" t="s">
        <v>49</v>
      </c>
      <c r="B50" s="3" t="s">
        <v>8</v>
      </c>
      <c r="C50" s="3" t="s">
        <v>48</v>
      </c>
      <c r="D50" s="3" t="s">
        <v>50</v>
      </c>
      <c r="E50" s="4"/>
      <c r="F50" s="4"/>
      <c r="G50" s="5">
        <v>104329</v>
      </c>
      <c r="H50" s="5">
        <v>104329</v>
      </c>
      <c r="I50" s="5">
        <f t="shared" si="0"/>
        <v>100</v>
      </c>
    </row>
    <row r="51" spans="1:9" hidden="1">
      <c r="A51" s="14" t="s">
        <v>21</v>
      </c>
      <c r="B51" s="3" t="s">
        <v>8</v>
      </c>
      <c r="C51" s="3" t="s">
        <v>48</v>
      </c>
      <c r="D51" s="3" t="s">
        <v>50</v>
      </c>
      <c r="E51" s="3" t="s">
        <v>22</v>
      </c>
      <c r="F51" s="4"/>
      <c r="G51" s="5">
        <v>78248.639999999999</v>
      </c>
      <c r="H51" s="5">
        <v>78248.639999999999</v>
      </c>
      <c r="I51" s="5">
        <f t="shared" si="0"/>
        <v>100</v>
      </c>
    </row>
    <row r="52" spans="1:9" ht="26.4" hidden="1">
      <c r="A52" s="14" t="s">
        <v>15</v>
      </c>
      <c r="B52" s="3" t="s">
        <v>8</v>
      </c>
      <c r="C52" s="3" t="s">
        <v>48</v>
      </c>
      <c r="D52" s="3" t="s">
        <v>50</v>
      </c>
      <c r="E52" s="3" t="s">
        <v>22</v>
      </c>
      <c r="F52" s="3" t="s">
        <v>51</v>
      </c>
      <c r="G52" s="6">
        <v>78248.639999999999</v>
      </c>
      <c r="H52" s="6">
        <v>78248.639999999999</v>
      </c>
      <c r="I52" s="6">
        <f t="shared" si="0"/>
        <v>100</v>
      </c>
    </row>
    <row r="53" spans="1:9" ht="34.200000000000003" hidden="1">
      <c r="A53" s="14" t="s">
        <v>25</v>
      </c>
      <c r="B53" s="3" t="s">
        <v>8</v>
      </c>
      <c r="C53" s="3" t="s">
        <v>48</v>
      </c>
      <c r="D53" s="3" t="s">
        <v>50</v>
      </c>
      <c r="E53" s="3" t="s">
        <v>26</v>
      </c>
      <c r="F53" s="4"/>
      <c r="G53" s="5">
        <v>22351.95</v>
      </c>
      <c r="H53" s="5">
        <v>22351.95</v>
      </c>
      <c r="I53" s="5">
        <f t="shared" si="0"/>
        <v>100</v>
      </c>
    </row>
    <row r="54" spans="1:9" ht="26.4" hidden="1">
      <c r="A54" s="14" t="s">
        <v>15</v>
      </c>
      <c r="B54" s="3" t="s">
        <v>8</v>
      </c>
      <c r="C54" s="3" t="s">
        <v>48</v>
      </c>
      <c r="D54" s="3" t="s">
        <v>50</v>
      </c>
      <c r="E54" s="3" t="s">
        <v>26</v>
      </c>
      <c r="F54" s="3" t="s">
        <v>51</v>
      </c>
      <c r="G54" s="6">
        <v>22351.95</v>
      </c>
      <c r="H54" s="6">
        <v>22351.95</v>
      </c>
      <c r="I54" s="6">
        <f t="shared" si="0"/>
        <v>100</v>
      </c>
    </row>
    <row r="55" spans="1:9" ht="22.8" hidden="1">
      <c r="A55" s="14" t="s">
        <v>27</v>
      </c>
      <c r="B55" s="3" t="s">
        <v>8</v>
      </c>
      <c r="C55" s="3" t="s">
        <v>48</v>
      </c>
      <c r="D55" s="3" t="s">
        <v>50</v>
      </c>
      <c r="E55" s="3" t="s">
        <v>28</v>
      </c>
      <c r="F55" s="4"/>
      <c r="G55" s="5">
        <v>1000</v>
      </c>
      <c r="H55" s="5">
        <v>1000</v>
      </c>
      <c r="I55" s="5">
        <f t="shared" si="0"/>
        <v>100</v>
      </c>
    </row>
    <row r="56" spans="1:9" ht="26.4" hidden="1">
      <c r="A56" s="14" t="s">
        <v>15</v>
      </c>
      <c r="B56" s="3" t="s">
        <v>8</v>
      </c>
      <c r="C56" s="3" t="s">
        <v>48</v>
      </c>
      <c r="D56" s="3" t="s">
        <v>50</v>
      </c>
      <c r="E56" s="3" t="s">
        <v>28</v>
      </c>
      <c r="F56" s="3" t="s">
        <v>51</v>
      </c>
      <c r="G56" s="6">
        <v>1000</v>
      </c>
      <c r="H56" s="6">
        <v>1000</v>
      </c>
      <c r="I56" s="6">
        <f t="shared" si="0"/>
        <v>100</v>
      </c>
    </row>
    <row r="57" spans="1:9" hidden="1">
      <c r="A57" s="14" t="s">
        <v>29</v>
      </c>
      <c r="B57" s="3" t="s">
        <v>8</v>
      </c>
      <c r="C57" s="3" t="s">
        <v>48</v>
      </c>
      <c r="D57" s="3" t="s">
        <v>50</v>
      </c>
      <c r="E57" s="3" t="s">
        <v>30</v>
      </c>
      <c r="F57" s="4"/>
      <c r="G57" s="5">
        <v>2728.41</v>
      </c>
      <c r="H57" s="5">
        <v>2728.41</v>
      </c>
      <c r="I57" s="5">
        <f t="shared" si="0"/>
        <v>100</v>
      </c>
    </row>
    <row r="58" spans="1:9" ht="26.4" hidden="1">
      <c r="A58" s="14" t="s">
        <v>15</v>
      </c>
      <c r="B58" s="3" t="s">
        <v>8</v>
      </c>
      <c r="C58" s="3" t="s">
        <v>48</v>
      </c>
      <c r="D58" s="3" t="s">
        <v>50</v>
      </c>
      <c r="E58" s="3" t="s">
        <v>30</v>
      </c>
      <c r="F58" s="3" t="s">
        <v>51</v>
      </c>
      <c r="G58" s="6">
        <v>2728.41</v>
      </c>
      <c r="H58" s="6">
        <v>2728.41</v>
      </c>
      <c r="I58" s="6">
        <f t="shared" si="0"/>
        <v>100</v>
      </c>
    </row>
    <row r="59" spans="1:9" ht="24" hidden="1">
      <c r="A59" s="19" t="s">
        <v>52</v>
      </c>
      <c r="B59" s="10" t="s">
        <v>8</v>
      </c>
      <c r="C59" s="10" t="s">
        <v>53</v>
      </c>
      <c r="D59" s="11"/>
      <c r="E59" s="11"/>
      <c r="F59" s="11"/>
      <c r="G59" s="12">
        <v>176323.48</v>
      </c>
      <c r="H59" s="12">
        <v>176323.48</v>
      </c>
      <c r="I59" s="12">
        <f t="shared" si="0"/>
        <v>100</v>
      </c>
    </row>
    <row r="60" spans="1:9" hidden="1">
      <c r="A60" s="14" t="s">
        <v>54</v>
      </c>
      <c r="B60" s="3" t="s">
        <v>8</v>
      </c>
      <c r="C60" s="3" t="s">
        <v>53</v>
      </c>
      <c r="D60" s="3" t="s">
        <v>55</v>
      </c>
      <c r="E60" s="4"/>
      <c r="F60" s="4"/>
      <c r="G60" s="5">
        <v>83886</v>
      </c>
      <c r="H60" s="5">
        <v>83886</v>
      </c>
      <c r="I60" s="5">
        <f t="shared" si="0"/>
        <v>100</v>
      </c>
    </row>
    <row r="61" spans="1:9" hidden="1">
      <c r="A61" s="14" t="s">
        <v>29</v>
      </c>
      <c r="B61" s="3" t="s">
        <v>8</v>
      </c>
      <c r="C61" s="3" t="s">
        <v>53</v>
      </c>
      <c r="D61" s="3" t="s">
        <v>55</v>
      </c>
      <c r="E61" s="3" t="s">
        <v>30</v>
      </c>
      <c r="F61" s="4"/>
      <c r="G61" s="5">
        <v>83886</v>
      </c>
      <c r="H61" s="5">
        <v>83886</v>
      </c>
      <c r="I61" s="5">
        <f t="shared" si="0"/>
        <v>100</v>
      </c>
    </row>
    <row r="62" spans="1:9" hidden="1">
      <c r="A62" s="14" t="s">
        <v>15</v>
      </c>
      <c r="B62" s="3" t="s">
        <v>8</v>
      </c>
      <c r="C62" s="3" t="s">
        <v>53</v>
      </c>
      <c r="D62" s="3" t="s">
        <v>55</v>
      </c>
      <c r="E62" s="3" t="s">
        <v>30</v>
      </c>
      <c r="F62" s="3" t="s">
        <v>16</v>
      </c>
      <c r="G62" s="6">
        <v>83886</v>
      </c>
      <c r="H62" s="6">
        <v>83886</v>
      </c>
      <c r="I62" s="6">
        <f t="shared" si="0"/>
        <v>100</v>
      </c>
    </row>
    <row r="63" spans="1:9" hidden="1">
      <c r="A63" s="14" t="s">
        <v>56</v>
      </c>
      <c r="B63" s="3" t="s">
        <v>8</v>
      </c>
      <c r="C63" s="3" t="s">
        <v>53</v>
      </c>
      <c r="D63" s="3" t="s">
        <v>57</v>
      </c>
      <c r="E63" s="4"/>
      <c r="F63" s="4"/>
      <c r="G63" s="5">
        <v>65583.600000000006</v>
      </c>
      <c r="H63" s="5">
        <v>65583.600000000006</v>
      </c>
      <c r="I63" s="5">
        <f t="shared" si="0"/>
        <v>100</v>
      </c>
    </row>
    <row r="64" spans="1:9" hidden="1">
      <c r="A64" s="14" t="s">
        <v>29</v>
      </c>
      <c r="B64" s="3" t="s">
        <v>8</v>
      </c>
      <c r="C64" s="3" t="s">
        <v>53</v>
      </c>
      <c r="D64" s="3" t="s">
        <v>57</v>
      </c>
      <c r="E64" s="3" t="s">
        <v>30</v>
      </c>
      <c r="F64" s="4"/>
      <c r="G64" s="5">
        <v>65583.600000000006</v>
      </c>
      <c r="H64" s="5">
        <v>65583.600000000006</v>
      </c>
      <c r="I64" s="5">
        <f t="shared" si="0"/>
        <v>100</v>
      </c>
    </row>
    <row r="65" spans="1:9" hidden="1">
      <c r="A65" s="14" t="s">
        <v>15</v>
      </c>
      <c r="B65" s="3" t="s">
        <v>8</v>
      </c>
      <c r="C65" s="3" t="s">
        <v>53</v>
      </c>
      <c r="D65" s="3" t="s">
        <v>57</v>
      </c>
      <c r="E65" s="3" t="s">
        <v>30</v>
      </c>
      <c r="F65" s="3" t="s">
        <v>16</v>
      </c>
      <c r="G65" s="6">
        <v>65583.600000000006</v>
      </c>
      <c r="H65" s="6">
        <v>65583.600000000006</v>
      </c>
      <c r="I65" s="6">
        <f t="shared" si="0"/>
        <v>100</v>
      </c>
    </row>
    <row r="66" spans="1:9" hidden="1">
      <c r="A66" s="14" t="s">
        <v>58</v>
      </c>
      <c r="B66" s="3" t="s">
        <v>8</v>
      </c>
      <c r="C66" s="3" t="s">
        <v>53</v>
      </c>
      <c r="D66" s="3" t="s">
        <v>59</v>
      </c>
      <c r="E66" s="4"/>
      <c r="F66" s="4"/>
      <c r="G66" s="5">
        <v>26853.88</v>
      </c>
      <c r="H66" s="5">
        <v>26853.88</v>
      </c>
      <c r="I66" s="5">
        <f t="shared" si="0"/>
        <v>100</v>
      </c>
    </row>
    <row r="67" spans="1:9" hidden="1">
      <c r="A67" s="14" t="s">
        <v>29</v>
      </c>
      <c r="B67" s="3" t="s">
        <v>8</v>
      </c>
      <c r="C67" s="3" t="s">
        <v>53</v>
      </c>
      <c r="D67" s="3" t="s">
        <v>59</v>
      </c>
      <c r="E67" s="3" t="s">
        <v>30</v>
      </c>
      <c r="F67" s="4"/>
      <c r="G67" s="5">
        <v>26853.88</v>
      </c>
      <c r="H67" s="5">
        <v>26853.88</v>
      </c>
      <c r="I67" s="5">
        <f t="shared" si="0"/>
        <v>100</v>
      </c>
    </row>
    <row r="68" spans="1:9" hidden="1">
      <c r="A68" s="14" t="s">
        <v>15</v>
      </c>
      <c r="B68" s="3" t="s">
        <v>8</v>
      </c>
      <c r="C68" s="3" t="s">
        <v>53</v>
      </c>
      <c r="D68" s="3" t="s">
        <v>59</v>
      </c>
      <c r="E68" s="3" t="s">
        <v>30</v>
      </c>
      <c r="F68" s="3" t="s">
        <v>16</v>
      </c>
      <c r="G68" s="6">
        <v>26853.88</v>
      </c>
      <c r="H68" s="6">
        <v>26853.88</v>
      </c>
      <c r="I68" s="6">
        <f t="shared" si="0"/>
        <v>100</v>
      </c>
    </row>
    <row r="69" spans="1:9" hidden="1">
      <c r="A69" s="19" t="s">
        <v>60</v>
      </c>
      <c r="B69" s="10" t="s">
        <v>8</v>
      </c>
      <c r="C69" s="10" t="s">
        <v>61</v>
      </c>
      <c r="D69" s="11"/>
      <c r="E69" s="11"/>
      <c r="F69" s="11"/>
      <c r="G69" s="12">
        <v>724377.2</v>
      </c>
      <c r="H69" s="12">
        <v>724377.2</v>
      </c>
      <c r="I69" s="12">
        <f t="shared" si="0"/>
        <v>100</v>
      </c>
    </row>
    <row r="70" spans="1:9" ht="22.8" hidden="1">
      <c r="A70" s="14" t="s">
        <v>62</v>
      </c>
      <c r="B70" s="3" t="s">
        <v>8</v>
      </c>
      <c r="C70" s="3" t="s">
        <v>61</v>
      </c>
      <c r="D70" s="3" t="s">
        <v>63</v>
      </c>
      <c r="E70" s="4"/>
      <c r="F70" s="4"/>
      <c r="G70" s="5">
        <v>77672</v>
      </c>
      <c r="H70" s="5">
        <v>77672</v>
      </c>
      <c r="I70" s="5">
        <f t="shared" si="0"/>
        <v>100</v>
      </c>
    </row>
    <row r="71" spans="1:9" hidden="1">
      <c r="A71" s="14" t="s">
        <v>29</v>
      </c>
      <c r="B71" s="3" t="s">
        <v>8</v>
      </c>
      <c r="C71" s="3" t="s">
        <v>61</v>
      </c>
      <c r="D71" s="3" t="s">
        <v>63</v>
      </c>
      <c r="E71" s="3" t="s">
        <v>30</v>
      </c>
      <c r="F71" s="4"/>
      <c r="G71" s="5">
        <v>77672</v>
      </c>
      <c r="H71" s="5">
        <v>77672</v>
      </c>
      <c r="I71" s="5">
        <f t="shared" si="0"/>
        <v>100</v>
      </c>
    </row>
    <row r="72" spans="1:9" hidden="1">
      <c r="A72" s="14" t="s">
        <v>15</v>
      </c>
      <c r="B72" s="3" t="s">
        <v>8</v>
      </c>
      <c r="C72" s="3" t="s">
        <v>61</v>
      </c>
      <c r="D72" s="3" t="s">
        <v>63</v>
      </c>
      <c r="E72" s="3" t="s">
        <v>30</v>
      </c>
      <c r="F72" s="3" t="s">
        <v>64</v>
      </c>
      <c r="G72" s="6">
        <v>77672</v>
      </c>
      <c r="H72" s="6">
        <v>77672</v>
      </c>
      <c r="I72" s="6">
        <f t="shared" si="0"/>
        <v>100</v>
      </c>
    </row>
    <row r="73" spans="1:9" ht="22.8" hidden="1">
      <c r="A73" s="14" t="s">
        <v>65</v>
      </c>
      <c r="B73" s="3" t="s">
        <v>8</v>
      </c>
      <c r="C73" s="3" t="s">
        <v>61</v>
      </c>
      <c r="D73" s="3" t="s">
        <v>66</v>
      </c>
      <c r="E73" s="4"/>
      <c r="F73" s="4"/>
      <c r="G73" s="5">
        <v>646705.19999999995</v>
      </c>
      <c r="H73" s="5">
        <v>646705.19999999995</v>
      </c>
      <c r="I73" s="5">
        <f t="shared" si="0"/>
        <v>100</v>
      </c>
    </row>
    <row r="74" spans="1:9" hidden="1">
      <c r="A74" s="14" t="s">
        <v>29</v>
      </c>
      <c r="B74" s="3" t="s">
        <v>8</v>
      </c>
      <c r="C74" s="3" t="s">
        <v>61</v>
      </c>
      <c r="D74" s="3" t="s">
        <v>66</v>
      </c>
      <c r="E74" s="3" t="s">
        <v>30</v>
      </c>
      <c r="F74" s="4"/>
      <c r="G74" s="5">
        <v>646705.19999999995</v>
      </c>
      <c r="H74" s="5">
        <v>646705.19999999995</v>
      </c>
      <c r="I74" s="5">
        <f t="shared" si="0"/>
        <v>100</v>
      </c>
    </row>
    <row r="75" spans="1:9" hidden="1">
      <c r="A75" s="14" t="s">
        <v>15</v>
      </c>
      <c r="B75" s="3" t="s">
        <v>8</v>
      </c>
      <c r="C75" s="3" t="s">
        <v>61</v>
      </c>
      <c r="D75" s="3" t="s">
        <v>66</v>
      </c>
      <c r="E75" s="3" t="s">
        <v>30</v>
      </c>
      <c r="F75" s="3" t="s">
        <v>64</v>
      </c>
      <c r="G75" s="6">
        <v>646705.19999999995</v>
      </c>
      <c r="H75" s="6">
        <v>646705.19999999995</v>
      </c>
      <c r="I75" s="6">
        <f t="shared" si="0"/>
        <v>100</v>
      </c>
    </row>
    <row r="76" spans="1:9" ht="15.6" hidden="1">
      <c r="A76" s="23" t="s">
        <v>137</v>
      </c>
      <c r="B76" s="10" t="s">
        <v>8</v>
      </c>
      <c r="C76" s="24" t="s">
        <v>138</v>
      </c>
      <c r="D76" s="10"/>
      <c r="E76" s="10"/>
      <c r="F76" s="10"/>
      <c r="G76" s="22">
        <f>G77+G94</f>
        <v>5599249.5999999996</v>
      </c>
      <c r="H76" s="22">
        <f>H77+H94</f>
        <v>5332057.07</v>
      </c>
      <c r="I76" s="22">
        <f t="shared" si="0"/>
        <v>95.228065382189797</v>
      </c>
    </row>
    <row r="77" spans="1:9" hidden="1">
      <c r="A77" s="19" t="s">
        <v>67</v>
      </c>
      <c r="B77" s="10" t="s">
        <v>8</v>
      </c>
      <c r="C77" s="10" t="s">
        <v>68</v>
      </c>
      <c r="D77" s="11"/>
      <c r="E77" s="11"/>
      <c r="F77" s="11"/>
      <c r="G77" s="12">
        <v>825044.02</v>
      </c>
      <c r="H77" s="12">
        <v>825044.02</v>
      </c>
      <c r="I77" s="12">
        <f t="shared" ref="I77:I140" si="1">H77*100/G77</f>
        <v>100</v>
      </c>
    </row>
    <row r="78" spans="1:9" ht="22.8" hidden="1">
      <c r="A78" s="14" t="s">
        <v>69</v>
      </c>
      <c r="B78" s="3" t="s">
        <v>8</v>
      </c>
      <c r="C78" s="3" t="s">
        <v>68</v>
      </c>
      <c r="D78" s="3" t="s">
        <v>70</v>
      </c>
      <c r="E78" s="4"/>
      <c r="F78" s="4"/>
      <c r="G78" s="5">
        <v>67823.899999999994</v>
      </c>
      <c r="H78" s="5">
        <v>67823.899999999994</v>
      </c>
      <c r="I78" s="5">
        <f t="shared" si="1"/>
        <v>100</v>
      </c>
    </row>
    <row r="79" spans="1:9" hidden="1">
      <c r="A79" s="14" t="s">
        <v>29</v>
      </c>
      <c r="B79" s="3" t="s">
        <v>8</v>
      </c>
      <c r="C79" s="3" t="s">
        <v>68</v>
      </c>
      <c r="D79" s="3" t="s">
        <v>70</v>
      </c>
      <c r="E79" s="3" t="s">
        <v>30</v>
      </c>
      <c r="F79" s="4"/>
      <c r="G79" s="5">
        <v>67823.899999999994</v>
      </c>
      <c r="H79" s="5">
        <v>67823.899999999994</v>
      </c>
      <c r="I79" s="5">
        <f t="shared" si="1"/>
        <v>100</v>
      </c>
    </row>
    <row r="80" spans="1:9" hidden="1">
      <c r="A80" s="14" t="s">
        <v>15</v>
      </c>
      <c r="B80" s="3" t="s">
        <v>8</v>
      </c>
      <c r="C80" s="3" t="s">
        <v>68</v>
      </c>
      <c r="D80" s="3" t="s">
        <v>70</v>
      </c>
      <c r="E80" s="3" t="s">
        <v>30</v>
      </c>
      <c r="F80" s="3" t="s">
        <v>64</v>
      </c>
      <c r="G80" s="6">
        <v>67823.899999999994</v>
      </c>
      <c r="H80" s="6">
        <v>67823.899999999994</v>
      </c>
      <c r="I80" s="6">
        <f t="shared" si="1"/>
        <v>100</v>
      </c>
    </row>
    <row r="81" spans="1:9" ht="22.8" hidden="1">
      <c r="A81" s="14" t="s">
        <v>71</v>
      </c>
      <c r="B81" s="3" t="s">
        <v>8</v>
      </c>
      <c r="C81" s="3" t="s">
        <v>68</v>
      </c>
      <c r="D81" s="3" t="s">
        <v>72</v>
      </c>
      <c r="E81" s="4"/>
      <c r="F81" s="4"/>
      <c r="G81" s="5">
        <v>460626.53</v>
      </c>
      <c r="H81" s="5">
        <v>460626.53</v>
      </c>
      <c r="I81" s="5">
        <f t="shared" si="1"/>
        <v>100</v>
      </c>
    </row>
    <row r="82" spans="1:9" hidden="1">
      <c r="A82" s="14" t="s">
        <v>29</v>
      </c>
      <c r="B82" s="3" t="s">
        <v>8</v>
      </c>
      <c r="C82" s="3" t="s">
        <v>68</v>
      </c>
      <c r="D82" s="3" t="s">
        <v>72</v>
      </c>
      <c r="E82" s="3" t="s">
        <v>30</v>
      </c>
      <c r="F82" s="4"/>
      <c r="G82" s="5">
        <v>460626.53</v>
      </c>
      <c r="H82" s="5">
        <v>460626.53</v>
      </c>
      <c r="I82" s="5">
        <f t="shared" si="1"/>
        <v>100</v>
      </c>
    </row>
    <row r="83" spans="1:9" hidden="1">
      <c r="A83" s="14" t="s">
        <v>15</v>
      </c>
      <c r="B83" s="3" t="s">
        <v>8</v>
      </c>
      <c r="C83" s="3" t="s">
        <v>68</v>
      </c>
      <c r="D83" s="3" t="s">
        <v>72</v>
      </c>
      <c r="E83" s="3" t="s">
        <v>30</v>
      </c>
      <c r="F83" s="3" t="s">
        <v>64</v>
      </c>
      <c r="G83" s="6">
        <v>460626.53</v>
      </c>
      <c r="H83" s="6">
        <v>460626.53</v>
      </c>
      <c r="I83" s="6">
        <f t="shared" si="1"/>
        <v>100</v>
      </c>
    </row>
    <row r="84" spans="1:9" ht="22.8" hidden="1">
      <c r="A84" s="14" t="s">
        <v>73</v>
      </c>
      <c r="B84" s="3" t="s">
        <v>8</v>
      </c>
      <c r="C84" s="3" t="s">
        <v>68</v>
      </c>
      <c r="D84" s="3" t="s">
        <v>74</v>
      </c>
      <c r="E84" s="4"/>
      <c r="F84" s="4"/>
      <c r="G84" s="5">
        <v>168471.05</v>
      </c>
      <c r="H84" s="5">
        <v>168471.05</v>
      </c>
      <c r="I84" s="5">
        <f t="shared" si="1"/>
        <v>100</v>
      </c>
    </row>
    <row r="85" spans="1:9" hidden="1">
      <c r="A85" s="14" t="s">
        <v>29</v>
      </c>
      <c r="B85" s="3" t="s">
        <v>8</v>
      </c>
      <c r="C85" s="3" t="s">
        <v>68</v>
      </c>
      <c r="D85" s="3" t="s">
        <v>74</v>
      </c>
      <c r="E85" s="3" t="s">
        <v>30</v>
      </c>
      <c r="F85" s="4"/>
      <c r="G85" s="5">
        <v>168471.05</v>
      </c>
      <c r="H85" s="5">
        <v>168471.05</v>
      </c>
      <c r="I85" s="5">
        <f t="shared" si="1"/>
        <v>100</v>
      </c>
    </row>
    <row r="86" spans="1:9" hidden="1">
      <c r="A86" s="14" t="s">
        <v>15</v>
      </c>
      <c r="B86" s="3" t="s">
        <v>8</v>
      </c>
      <c r="C86" s="3" t="s">
        <v>68</v>
      </c>
      <c r="D86" s="3" t="s">
        <v>74</v>
      </c>
      <c r="E86" s="3" t="s">
        <v>30</v>
      </c>
      <c r="F86" s="3" t="s">
        <v>16</v>
      </c>
      <c r="G86" s="6">
        <v>88471.05</v>
      </c>
      <c r="H86" s="6">
        <v>88471.05</v>
      </c>
      <c r="I86" s="6">
        <f t="shared" si="1"/>
        <v>100</v>
      </c>
    </row>
    <row r="87" spans="1:9" hidden="1">
      <c r="A87" s="14" t="s">
        <v>15</v>
      </c>
      <c r="B87" s="3" t="s">
        <v>8</v>
      </c>
      <c r="C87" s="3" t="s">
        <v>68</v>
      </c>
      <c r="D87" s="3" t="s">
        <v>74</v>
      </c>
      <c r="E87" s="3" t="s">
        <v>30</v>
      </c>
      <c r="F87" s="3" t="s">
        <v>64</v>
      </c>
      <c r="G87" s="6">
        <v>80000</v>
      </c>
      <c r="H87" s="6">
        <v>80000</v>
      </c>
      <c r="I87" s="6">
        <f t="shared" si="1"/>
        <v>100</v>
      </c>
    </row>
    <row r="88" spans="1:9" ht="22.8" hidden="1">
      <c r="A88" s="14" t="s">
        <v>75</v>
      </c>
      <c r="B88" s="3" t="s">
        <v>8</v>
      </c>
      <c r="C88" s="3" t="s">
        <v>68</v>
      </c>
      <c r="D88" s="3" t="s">
        <v>76</v>
      </c>
      <c r="E88" s="4"/>
      <c r="F88" s="4"/>
      <c r="G88" s="5">
        <v>52000</v>
      </c>
      <c r="H88" s="5">
        <v>52000</v>
      </c>
      <c r="I88" s="5">
        <f t="shared" si="1"/>
        <v>100</v>
      </c>
    </row>
    <row r="89" spans="1:9" ht="45.6" hidden="1">
      <c r="A89" s="14" t="s">
        <v>77</v>
      </c>
      <c r="B89" s="3" t="s">
        <v>8</v>
      </c>
      <c r="C89" s="3" t="s">
        <v>68</v>
      </c>
      <c r="D89" s="3" t="s">
        <v>76</v>
      </c>
      <c r="E89" s="3" t="s">
        <v>78</v>
      </c>
      <c r="F89" s="4"/>
      <c r="G89" s="5">
        <v>52000</v>
      </c>
      <c r="H89" s="5">
        <v>52000</v>
      </c>
      <c r="I89" s="5">
        <f t="shared" si="1"/>
        <v>100</v>
      </c>
    </row>
    <row r="90" spans="1:9" hidden="1">
      <c r="A90" s="14" t="s">
        <v>15</v>
      </c>
      <c r="B90" s="3" t="s">
        <v>8</v>
      </c>
      <c r="C90" s="3" t="s">
        <v>68</v>
      </c>
      <c r="D90" s="3" t="s">
        <v>76</v>
      </c>
      <c r="E90" s="3" t="s">
        <v>78</v>
      </c>
      <c r="F90" s="3" t="s">
        <v>64</v>
      </c>
      <c r="G90" s="6">
        <v>52000</v>
      </c>
      <c r="H90" s="6">
        <v>52000</v>
      </c>
      <c r="I90" s="6">
        <f t="shared" si="1"/>
        <v>100</v>
      </c>
    </row>
    <row r="91" spans="1:9" hidden="1">
      <c r="A91" s="14" t="s">
        <v>79</v>
      </c>
      <c r="B91" s="3" t="s">
        <v>8</v>
      </c>
      <c r="C91" s="3" t="s">
        <v>68</v>
      </c>
      <c r="D91" s="3" t="s">
        <v>80</v>
      </c>
      <c r="E91" s="4"/>
      <c r="F91" s="4"/>
      <c r="G91" s="5">
        <v>76122.539999999994</v>
      </c>
      <c r="H91" s="5">
        <v>76122.539999999994</v>
      </c>
      <c r="I91" s="5">
        <f t="shared" si="1"/>
        <v>100</v>
      </c>
    </row>
    <row r="92" spans="1:9" hidden="1">
      <c r="A92" s="14" t="s">
        <v>29</v>
      </c>
      <c r="B92" s="3" t="s">
        <v>8</v>
      </c>
      <c r="C92" s="3" t="s">
        <v>68</v>
      </c>
      <c r="D92" s="3" t="s">
        <v>80</v>
      </c>
      <c r="E92" s="3" t="s">
        <v>30</v>
      </c>
      <c r="F92" s="4"/>
      <c r="G92" s="5">
        <v>76122.539999999994</v>
      </c>
      <c r="H92" s="5">
        <v>76122.539999999994</v>
      </c>
      <c r="I92" s="5">
        <f t="shared" si="1"/>
        <v>100</v>
      </c>
    </row>
    <row r="93" spans="1:9" hidden="1">
      <c r="A93" s="14" t="s">
        <v>15</v>
      </c>
      <c r="B93" s="3" t="s">
        <v>8</v>
      </c>
      <c r="C93" s="3" t="s">
        <v>68</v>
      </c>
      <c r="D93" s="3" t="s">
        <v>80</v>
      </c>
      <c r="E93" s="3" t="s">
        <v>30</v>
      </c>
      <c r="F93" s="3" t="s">
        <v>31</v>
      </c>
      <c r="G93" s="6">
        <v>76122.539999999994</v>
      </c>
      <c r="H93" s="6">
        <v>76122.539999999994</v>
      </c>
      <c r="I93" s="6">
        <f t="shared" si="1"/>
        <v>100</v>
      </c>
    </row>
    <row r="94" spans="1:9" hidden="1">
      <c r="A94" s="19" t="s">
        <v>81</v>
      </c>
      <c r="B94" s="10" t="s">
        <v>8</v>
      </c>
      <c r="C94" s="10" t="s">
        <v>82</v>
      </c>
      <c r="D94" s="11"/>
      <c r="E94" s="11"/>
      <c r="F94" s="11"/>
      <c r="G94" s="12">
        <v>4774205.58</v>
      </c>
      <c r="H94" s="12">
        <v>4507013.05</v>
      </c>
      <c r="I94" s="12">
        <f t="shared" si="1"/>
        <v>94.403413813612943</v>
      </c>
    </row>
    <row r="95" spans="1:9" hidden="1">
      <c r="A95" s="14" t="s">
        <v>83</v>
      </c>
      <c r="B95" s="3" t="s">
        <v>8</v>
      </c>
      <c r="C95" s="3" t="s">
        <v>82</v>
      </c>
      <c r="D95" s="3" t="s">
        <v>84</v>
      </c>
      <c r="E95" s="4"/>
      <c r="F95" s="4"/>
      <c r="G95" s="5">
        <v>299586.5</v>
      </c>
      <c r="H95" s="5">
        <v>299586.5</v>
      </c>
      <c r="I95" s="5">
        <f t="shared" si="1"/>
        <v>100</v>
      </c>
    </row>
    <row r="96" spans="1:9" hidden="1">
      <c r="A96" s="14" t="s">
        <v>29</v>
      </c>
      <c r="B96" s="3" t="s">
        <v>8</v>
      </c>
      <c r="C96" s="3" t="s">
        <v>82</v>
      </c>
      <c r="D96" s="3" t="s">
        <v>84</v>
      </c>
      <c r="E96" s="3" t="s">
        <v>30</v>
      </c>
      <c r="F96" s="4"/>
      <c r="G96" s="5">
        <v>299586.5</v>
      </c>
      <c r="H96" s="5">
        <v>299586.5</v>
      </c>
      <c r="I96" s="5">
        <f t="shared" si="1"/>
        <v>100</v>
      </c>
    </row>
    <row r="97" spans="1:9" hidden="1">
      <c r="A97" s="14" t="s">
        <v>15</v>
      </c>
      <c r="B97" s="3" t="s">
        <v>8</v>
      </c>
      <c r="C97" s="3" t="s">
        <v>82</v>
      </c>
      <c r="D97" s="3" t="s">
        <v>84</v>
      </c>
      <c r="E97" s="3" t="s">
        <v>30</v>
      </c>
      <c r="F97" s="3" t="s">
        <v>31</v>
      </c>
      <c r="G97" s="6">
        <v>299586.5</v>
      </c>
      <c r="H97" s="6">
        <v>299586.5</v>
      </c>
      <c r="I97" s="6">
        <f t="shared" si="1"/>
        <v>100</v>
      </c>
    </row>
    <row r="98" spans="1:9" hidden="1">
      <c r="A98" s="14" t="s">
        <v>85</v>
      </c>
      <c r="B98" s="3" t="s">
        <v>8</v>
      </c>
      <c r="C98" s="3" t="s">
        <v>82</v>
      </c>
      <c r="D98" s="3" t="s">
        <v>86</v>
      </c>
      <c r="E98" s="4"/>
      <c r="F98" s="4"/>
      <c r="G98" s="5">
        <v>33400.400000000001</v>
      </c>
      <c r="H98" s="5">
        <v>33400.400000000001</v>
      </c>
      <c r="I98" s="5">
        <f t="shared" si="1"/>
        <v>100</v>
      </c>
    </row>
    <row r="99" spans="1:9" hidden="1">
      <c r="A99" s="14" t="s">
        <v>29</v>
      </c>
      <c r="B99" s="3" t="s">
        <v>8</v>
      </c>
      <c r="C99" s="3" t="s">
        <v>82</v>
      </c>
      <c r="D99" s="3" t="s">
        <v>86</v>
      </c>
      <c r="E99" s="3" t="s">
        <v>30</v>
      </c>
      <c r="F99" s="4"/>
      <c r="G99" s="5">
        <v>33400.400000000001</v>
      </c>
      <c r="H99" s="5">
        <v>33400.400000000001</v>
      </c>
      <c r="I99" s="5">
        <f t="shared" si="1"/>
        <v>100</v>
      </c>
    </row>
    <row r="100" spans="1:9" hidden="1">
      <c r="A100" s="14" t="s">
        <v>15</v>
      </c>
      <c r="B100" s="3" t="s">
        <v>8</v>
      </c>
      <c r="C100" s="3" t="s">
        <v>82</v>
      </c>
      <c r="D100" s="3" t="s">
        <v>86</v>
      </c>
      <c r="E100" s="3" t="s">
        <v>30</v>
      </c>
      <c r="F100" s="3" t="s">
        <v>16</v>
      </c>
      <c r="G100" s="6">
        <v>33400.400000000001</v>
      </c>
      <c r="H100" s="6">
        <v>33400.400000000001</v>
      </c>
      <c r="I100" s="6">
        <f t="shared" si="1"/>
        <v>100</v>
      </c>
    </row>
    <row r="101" spans="1:9" hidden="1">
      <c r="A101" s="14" t="s">
        <v>87</v>
      </c>
      <c r="B101" s="3" t="s">
        <v>8</v>
      </c>
      <c r="C101" s="3" t="s">
        <v>82</v>
      </c>
      <c r="D101" s="3" t="s">
        <v>88</v>
      </c>
      <c r="E101" s="4"/>
      <c r="F101" s="4"/>
      <c r="G101" s="5">
        <v>1111250</v>
      </c>
      <c r="H101" s="5">
        <v>853281.64</v>
      </c>
      <c r="I101" s="5">
        <f t="shared" si="1"/>
        <v>76.785749381327335</v>
      </c>
    </row>
    <row r="102" spans="1:9" hidden="1">
      <c r="A102" s="14" t="s">
        <v>29</v>
      </c>
      <c r="B102" s="3" t="s">
        <v>8</v>
      </c>
      <c r="C102" s="3" t="s">
        <v>82</v>
      </c>
      <c r="D102" s="3" t="s">
        <v>88</v>
      </c>
      <c r="E102" s="3" t="s">
        <v>30</v>
      </c>
      <c r="F102" s="4"/>
      <c r="G102" s="5">
        <v>1111250</v>
      </c>
      <c r="H102" s="5">
        <v>853281.64</v>
      </c>
      <c r="I102" s="5">
        <f t="shared" si="1"/>
        <v>76.785749381327335</v>
      </c>
    </row>
    <row r="103" spans="1:9" hidden="1">
      <c r="A103" s="14" t="s">
        <v>15</v>
      </c>
      <c r="B103" s="3" t="s">
        <v>8</v>
      </c>
      <c r="C103" s="3" t="s">
        <v>82</v>
      </c>
      <c r="D103" s="3" t="s">
        <v>88</v>
      </c>
      <c r="E103" s="3" t="s">
        <v>30</v>
      </c>
      <c r="F103" s="3" t="s">
        <v>16</v>
      </c>
      <c r="G103" s="6">
        <v>996706.3</v>
      </c>
      <c r="H103" s="6">
        <v>738737.94</v>
      </c>
      <c r="I103" s="6">
        <f t="shared" si="1"/>
        <v>74.117916180523792</v>
      </c>
    </row>
    <row r="104" spans="1:9" hidden="1">
      <c r="A104" s="14" t="s">
        <v>15</v>
      </c>
      <c r="B104" s="3" t="s">
        <v>8</v>
      </c>
      <c r="C104" s="3" t="s">
        <v>82</v>
      </c>
      <c r="D104" s="3" t="s">
        <v>88</v>
      </c>
      <c r="E104" s="3" t="s">
        <v>30</v>
      </c>
      <c r="F104" s="3" t="s">
        <v>32</v>
      </c>
      <c r="G104" s="6">
        <v>114543.7</v>
      </c>
      <c r="H104" s="6">
        <v>114543.7</v>
      </c>
      <c r="I104" s="6">
        <f t="shared" si="1"/>
        <v>100</v>
      </c>
    </row>
    <row r="105" spans="1:9" hidden="1">
      <c r="A105" s="14" t="s">
        <v>89</v>
      </c>
      <c r="B105" s="3" t="s">
        <v>8</v>
      </c>
      <c r="C105" s="3" t="s">
        <v>82</v>
      </c>
      <c r="D105" s="3" t="s">
        <v>90</v>
      </c>
      <c r="E105" s="4"/>
      <c r="F105" s="4"/>
      <c r="G105" s="5">
        <v>140000</v>
      </c>
      <c r="H105" s="5">
        <v>134680</v>
      </c>
      <c r="I105" s="5">
        <f t="shared" si="1"/>
        <v>96.2</v>
      </c>
    </row>
    <row r="106" spans="1:9" hidden="1">
      <c r="A106" s="14" t="s">
        <v>29</v>
      </c>
      <c r="B106" s="3" t="s">
        <v>8</v>
      </c>
      <c r="C106" s="3" t="s">
        <v>82</v>
      </c>
      <c r="D106" s="3" t="s">
        <v>90</v>
      </c>
      <c r="E106" s="3" t="s">
        <v>30</v>
      </c>
      <c r="F106" s="4"/>
      <c r="G106" s="5">
        <v>140000</v>
      </c>
      <c r="H106" s="5">
        <v>134680</v>
      </c>
      <c r="I106" s="5">
        <f t="shared" si="1"/>
        <v>96.2</v>
      </c>
    </row>
    <row r="107" spans="1:9" hidden="1">
      <c r="A107" s="14" t="s">
        <v>15</v>
      </c>
      <c r="B107" s="3" t="s">
        <v>8</v>
      </c>
      <c r="C107" s="3" t="s">
        <v>82</v>
      </c>
      <c r="D107" s="3" t="s">
        <v>90</v>
      </c>
      <c r="E107" s="3" t="s">
        <v>30</v>
      </c>
      <c r="F107" s="3" t="s">
        <v>16</v>
      </c>
      <c r="G107" s="6">
        <v>140000</v>
      </c>
      <c r="H107" s="6">
        <v>134680</v>
      </c>
      <c r="I107" s="6">
        <f t="shared" si="1"/>
        <v>96.2</v>
      </c>
    </row>
    <row r="108" spans="1:9" hidden="1">
      <c r="A108" s="14" t="s">
        <v>91</v>
      </c>
      <c r="B108" s="3" t="s">
        <v>8</v>
      </c>
      <c r="C108" s="3" t="s">
        <v>82</v>
      </c>
      <c r="D108" s="3" t="s">
        <v>92</v>
      </c>
      <c r="E108" s="4"/>
      <c r="F108" s="4"/>
      <c r="G108" s="5">
        <v>1426000</v>
      </c>
      <c r="H108" s="5">
        <v>1422095.83</v>
      </c>
      <c r="I108" s="5">
        <f t="shared" si="1"/>
        <v>99.726215287517533</v>
      </c>
    </row>
    <row r="109" spans="1:9" hidden="1">
      <c r="A109" s="14" t="s">
        <v>29</v>
      </c>
      <c r="B109" s="3" t="s">
        <v>8</v>
      </c>
      <c r="C109" s="3" t="s">
        <v>82</v>
      </c>
      <c r="D109" s="3" t="s">
        <v>92</v>
      </c>
      <c r="E109" s="3" t="s">
        <v>30</v>
      </c>
      <c r="F109" s="4"/>
      <c r="G109" s="5">
        <v>1426000</v>
      </c>
      <c r="H109" s="5">
        <v>1422095.83</v>
      </c>
      <c r="I109" s="5">
        <f t="shared" si="1"/>
        <v>99.726215287517533</v>
      </c>
    </row>
    <row r="110" spans="1:9" hidden="1">
      <c r="A110" s="14" t="s">
        <v>15</v>
      </c>
      <c r="B110" s="3" t="s">
        <v>8</v>
      </c>
      <c r="C110" s="3" t="s">
        <v>82</v>
      </c>
      <c r="D110" s="3" t="s">
        <v>92</v>
      </c>
      <c r="E110" s="3" t="s">
        <v>30</v>
      </c>
      <c r="F110" s="3" t="s">
        <v>16</v>
      </c>
      <c r="G110" s="6">
        <v>3904.17</v>
      </c>
      <c r="H110" s="6">
        <v>0</v>
      </c>
      <c r="I110" s="6">
        <f t="shared" si="1"/>
        <v>0</v>
      </c>
    </row>
    <row r="111" spans="1:9" hidden="1">
      <c r="A111" s="14" t="s">
        <v>15</v>
      </c>
      <c r="B111" s="3" t="s">
        <v>8</v>
      </c>
      <c r="C111" s="3" t="s">
        <v>82</v>
      </c>
      <c r="D111" s="3" t="s">
        <v>92</v>
      </c>
      <c r="E111" s="3" t="s">
        <v>30</v>
      </c>
      <c r="F111" s="3" t="s">
        <v>32</v>
      </c>
      <c r="G111" s="6">
        <v>1422095.83</v>
      </c>
      <c r="H111" s="6">
        <v>1422095.83</v>
      </c>
      <c r="I111" s="6">
        <f t="shared" si="1"/>
        <v>100</v>
      </c>
    </row>
    <row r="112" spans="1:9" hidden="1">
      <c r="A112" s="14" t="s">
        <v>93</v>
      </c>
      <c r="B112" s="3" t="s">
        <v>8</v>
      </c>
      <c r="C112" s="3" t="s">
        <v>82</v>
      </c>
      <c r="D112" s="3" t="s">
        <v>94</v>
      </c>
      <c r="E112" s="4"/>
      <c r="F112" s="4"/>
      <c r="G112" s="5">
        <v>30200</v>
      </c>
      <c r="H112" s="5">
        <v>30200</v>
      </c>
      <c r="I112" s="5">
        <f t="shared" si="1"/>
        <v>100</v>
      </c>
    </row>
    <row r="113" spans="1:9" hidden="1">
      <c r="A113" s="14" t="s">
        <v>29</v>
      </c>
      <c r="B113" s="3" t="s">
        <v>8</v>
      </c>
      <c r="C113" s="3" t="s">
        <v>82</v>
      </c>
      <c r="D113" s="3" t="s">
        <v>94</v>
      </c>
      <c r="E113" s="3" t="s">
        <v>30</v>
      </c>
      <c r="F113" s="4"/>
      <c r="G113" s="5">
        <v>30200</v>
      </c>
      <c r="H113" s="5">
        <v>30200</v>
      </c>
      <c r="I113" s="5">
        <f t="shared" si="1"/>
        <v>100</v>
      </c>
    </row>
    <row r="114" spans="1:9" hidden="1">
      <c r="A114" s="14" t="s">
        <v>15</v>
      </c>
      <c r="B114" s="3" t="s">
        <v>8</v>
      </c>
      <c r="C114" s="3" t="s">
        <v>82</v>
      </c>
      <c r="D114" s="3" t="s">
        <v>94</v>
      </c>
      <c r="E114" s="3" t="s">
        <v>30</v>
      </c>
      <c r="F114" s="3" t="s">
        <v>16</v>
      </c>
      <c r="G114" s="6">
        <v>30200</v>
      </c>
      <c r="H114" s="6">
        <v>30200</v>
      </c>
      <c r="I114" s="6">
        <f t="shared" si="1"/>
        <v>100</v>
      </c>
    </row>
    <row r="115" spans="1:9" hidden="1">
      <c r="A115" s="14" t="s">
        <v>95</v>
      </c>
      <c r="B115" s="3" t="s">
        <v>8</v>
      </c>
      <c r="C115" s="3" t="s">
        <v>82</v>
      </c>
      <c r="D115" s="3" t="s">
        <v>96</v>
      </c>
      <c r="E115" s="4"/>
      <c r="F115" s="4"/>
      <c r="G115" s="5">
        <v>301193.38</v>
      </c>
      <c r="H115" s="5">
        <v>301193.38</v>
      </c>
      <c r="I115" s="5">
        <f t="shared" si="1"/>
        <v>100</v>
      </c>
    </row>
    <row r="116" spans="1:9" hidden="1">
      <c r="A116" s="14" t="s">
        <v>29</v>
      </c>
      <c r="B116" s="3" t="s">
        <v>8</v>
      </c>
      <c r="C116" s="3" t="s">
        <v>82</v>
      </c>
      <c r="D116" s="3" t="s">
        <v>96</v>
      </c>
      <c r="E116" s="3" t="s">
        <v>30</v>
      </c>
      <c r="F116" s="4"/>
      <c r="G116" s="5">
        <v>301193.38</v>
      </c>
      <c r="H116" s="5">
        <v>301193.38</v>
      </c>
      <c r="I116" s="5">
        <f t="shared" si="1"/>
        <v>100</v>
      </c>
    </row>
    <row r="117" spans="1:9" hidden="1">
      <c r="A117" s="14" t="s">
        <v>15</v>
      </c>
      <c r="B117" s="3" t="s">
        <v>8</v>
      </c>
      <c r="C117" s="3" t="s">
        <v>82</v>
      </c>
      <c r="D117" s="3" t="s">
        <v>96</v>
      </c>
      <c r="E117" s="3" t="s">
        <v>30</v>
      </c>
      <c r="F117" s="3" t="s">
        <v>16</v>
      </c>
      <c r="G117" s="6">
        <v>301193.38</v>
      </c>
      <c r="H117" s="6">
        <v>301193.38</v>
      </c>
      <c r="I117" s="6">
        <f t="shared" si="1"/>
        <v>100</v>
      </c>
    </row>
    <row r="118" spans="1:9" hidden="1">
      <c r="A118" s="14" t="s">
        <v>97</v>
      </c>
      <c r="B118" s="3" t="s">
        <v>8</v>
      </c>
      <c r="C118" s="3" t="s">
        <v>82</v>
      </c>
      <c r="D118" s="3" t="s">
        <v>98</v>
      </c>
      <c r="E118" s="4"/>
      <c r="F118" s="4"/>
      <c r="G118" s="5">
        <v>801110.1</v>
      </c>
      <c r="H118" s="5">
        <v>801110.1</v>
      </c>
      <c r="I118" s="5">
        <f t="shared" si="1"/>
        <v>100</v>
      </c>
    </row>
    <row r="119" spans="1:9" hidden="1">
      <c r="A119" s="14" t="s">
        <v>29</v>
      </c>
      <c r="B119" s="3" t="s">
        <v>8</v>
      </c>
      <c r="C119" s="3" t="s">
        <v>82</v>
      </c>
      <c r="D119" s="3" t="s">
        <v>98</v>
      </c>
      <c r="E119" s="3" t="s">
        <v>30</v>
      </c>
      <c r="F119" s="4"/>
      <c r="G119" s="5">
        <v>801110.1</v>
      </c>
      <c r="H119" s="5">
        <v>801110.1</v>
      </c>
      <c r="I119" s="5">
        <f t="shared" si="1"/>
        <v>100</v>
      </c>
    </row>
    <row r="120" spans="1:9" hidden="1">
      <c r="A120" s="14" t="s">
        <v>15</v>
      </c>
      <c r="B120" s="3" t="s">
        <v>8</v>
      </c>
      <c r="C120" s="3" t="s">
        <v>82</v>
      </c>
      <c r="D120" s="3" t="s">
        <v>98</v>
      </c>
      <c r="E120" s="3" t="s">
        <v>30</v>
      </c>
      <c r="F120" s="3" t="s">
        <v>32</v>
      </c>
      <c r="G120" s="6">
        <v>801110.1</v>
      </c>
      <c r="H120" s="6">
        <v>801110.1</v>
      </c>
      <c r="I120" s="6">
        <f t="shared" si="1"/>
        <v>100</v>
      </c>
    </row>
    <row r="121" spans="1:9" ht="22.8" hidden="1">
      <c r="A121" s="14" t="s">
        <v>99</v>
      </c>
      <c r="B121" s="3" t="s">
        <v>8</v>
      </c>
      <c r="C121" s="3" t="s">
        <v>82</v>
      </c>
      <c r="D121" s="3" t="s">
        <v>100</v>
      </c>
      <c r="E121" s="4"/>
      <c r="F121" s="4"/>
      <c r="G121" s="5">
        <v>471517</v>
      </c>
      <c r="H121" s="5">
        <v>471517</v>
      </c>
      <c r="I121" s="5">
        <f t="shared" si="1"/>
        <v>100</v>
      </c>
    </row>
    <row r="122" spans="1:9" hidden="1">
      <c r="A122" s="14" t="s">
        <v>29</v>
      </c>
      <c r="B122" s="3" t="s">
        <v>8</v>
      </c>
      <c r="C122" s="3" t="s">
        <v>82</v>
      </c>
      <c r="D122" s="3" t="s">
        <v>100</v>
      </c>
      <c r="E122" s="3" t="s">
        <v>30</v>
      </c>
      <c r="F122" s="4"/>
      <c r="G122" s="5">
        <v>471517</v>
      </c>
      <c r="H122" s="5">
        <v>471517</v>
      </c>
      <c r="I122" s="5">
        <f t="shared" si="1"/>
        <v>100</v>
      </c>
    </row>
    <row r="123" spans="1:9" ht="26.4" hidden="1">
      <c r="A123" s="14" t="s">
        <v>15</v>
      </c>
      <c r="B123" s="3" t="s">
        <v>8</v>
      </c>
      <c r="C123" s="3" t="s">
        <v>82</v>
      </c>
      <c r="D123" s="3" t="s">
        <v>100</v>
      </c>
      <c r="E123" s="3" t="s">
        <v>30</v>
      </c>
      <c r="F123" s="3" t="s">
        <v>101</v>
      </c>
      <c r="G123" s="6">
        <v>471517</v>
      </c>
      <c r="H123" s="6">
        <v>471517</v>
      </c>
      <c r="I123" s="6">
        <f t="shared" si="1"/>
        <v>100</v>
      </c>
    </row>
    <row r="124" spans="1:9" ht="34.200000000000003" hidden="1">
      <c r="A124" s="14" t="s">
        <v>102</v>
      </c>
      <c r="B124" s="3" t="s">
        <v>8</v>
      </c>
      <c r="C124" s="3" t="s">
        <v>82</v>
      </c>
      <c r="D124" s="3" t="s">
        <v>103</v>
      </c>
      <c r="E124" s="4"/>
      <c r="F124" s="4"/>
      <c r="G124" s="5">
        <v>159948.20000000001</v>
      </c>
      <c r="H124" s="5">
        <v>159948.20000000001</v>
      </c>
      <c r="I124" s="5">
        <f t="shared" si="1"/>
        <v>100</v>
      </c>
    </row>
    <row r="125" spans="1:9" hidden="1">
      <c r="A125" s="14" t="s">
        <v>29</v>
      </c>
      <c r="B125" s="3" t="s">
        <v>8</v>
      </c>
      <c r="C125" s="3" t="s">
        <v>82</v>
      </c>
      <c r="D125" s="3" t="s">
        <v>103</v>
      </c>
      <c r="E125" s="3" t="s">
        <v>30</v>
      </c>
      <c r="F125" s="4"/>
      <c r="G125" s="5">
        <v>159948.20000000001</v>
      </c>
      <c r="H125" s="5">
        <v>159948.20000000001</v>
      </c>
      <c r="I125" s="5">
        <f t="shared" si="1"/>
        <v>100</v>
      </c>
    </row>
    <row r="126" spans="1:9" hidden="1">
      <c r="A126" s="14" t="s">
        <v>15</v>
      </c>
      <c r="B126" s="3" t="s">
        <v>8</v>
      </c>
      <c r="C126" s="3" t="s">
        <v>82</v>
      </c>
      <c r="D126" s="3" t="s">
        <v>103</v>
      </c>
      <c r="E126" s="3" t="s">
        <v>30</v>
      </c>
      <c r="F126" s="3" t="s">
        <v>32</v>
      </c>
      <c r="G126" s="6">
        <v>62870</v>
      </c>
      <c r="H126" s="6">
        <v>62870</v>
      </c>
      <c r="I126" s="6">
        <f t="shared" si="1"/>
        <v>100</v>
      </c>
    </row>
    <row r="127" spans="1:9" hidden="1">
      <c r="A127" s="14" t="s">
        <v>15</v>
      </c>
      <c r="B127" s="3" t="s">
        <v>8</v>
      </c>
      <c r="C127" s="3" t="s">
        <v>82</v>
      </c>
      <c r="D127" s="3" t="s">
        <v>103</v>
      </c>
      <c r="E127" s="3" t="s">
        <v>30</v>
      </c>
      <c r="F127" s="3" t="s">
        <v>104</v>
      </c>
      <c r="G127" s="6">
        <v>34208.199999999997</v>
      </c>
      <c r="H127" s="6">
        <v>34208.199999999997</v>
      </c>
      <c r="I127" s="6">
        <f t="shared" si="1"/>
        <v>100</v>
      </c>
    </row>
    <row r="128" spans="1:9" hidden="1">
      <c r="A128" s="14" t="s">
        <v>15</v>
      </c>
      <c r="B128" s="3" t="s">
        <v>8</v>
      </c>
      <c r="C128" s="3" t="s">
        <v>82</v>
      </c>
      <c r="D128" s="3" t="s">
        <v>103</v>
      </c>
      <c r="E128" s="3" t="s">
        <v>30</v>
      </c>
      <c r="F128" s="3" t="s">
        <v>105</v>
      </c>
      <c r="G128" s="6">
        <v>62870</v>
      </c>
      <c r="H128" s="6">
        <v>62870</v>
      </c>
      <c r="I128" s="6">
        <f t="shared" si="1"/>
        <v>100</v>
      </c>
    </row>
    <row r="129" spans="1:9" ht="24" hidden="1">
      <c r="A129" s="19" t="s">
        <v>106</v>
      </c>
      <c r="B129" s="10" t="s">
        <v>8</v>
      </c>
      <c r="C129" s="10" t="s">
        <v>107</v>
      </c>
      <c r="D129" s="11"/>
      <c r="E129" s="11"/>
      <c r="F129" s="11"/>
      <c r="G129" s="12">
        <v>8000</v>
      </c>
      <c r="H129" s="12">
        <v>8000</v>
      </c>
      <c r="I129" s="12">
        <f t="shared" si="1"/>
        <v>100</v>
      </c>
    </row>
    <row r="130" spans="1:9" ht="22.8" hidden="1">
      <c r="A130" s="14" t="s">
        <v>108</v>
      </c>
      <c r="B130" s="3" t="s">
        <v>8</v>
      </c>
      <c r="C130" s="3" t="s">
        <v>107</v>
      </c>
      <c r="D130" s="3" t="s">
        <v>109</v>
      </c>
      <c r="E130" s="4"/>
      <c r="F130" s="4"/>
      <c r="G130" s="5">
        <v>8000</v>
      </c>
      <c r="H130" s="5">
        <v>8000</v>
      </c>
      <c r="I130" s="5">
        <f t="shared" si="1"/>
        <v>100</v>
      </c>
    </row>
    <row r="131" spans="1:9" hidden="1">
      <c r="A131" s="14" t="s">
        <v>29</v>
      </c>
      <c r="B131" s="3" t="s">
        <v>8</v>
      </c>
      <c r="C131" s="3" t="s">
        <v>107</v>
      </c>
      <c r="D131" s="3" t="s">
        <v>109</v>
      </c>
      <c r="E131" s="3" t="s">
        <v>30</v>
      </c>
      <c r="F131" s="4"/>
      <c r="G131" s="5">
        <v>8000</v>
      </c>
      <c r="H131" s="5">
        <v>8000</v>
      </c>
      <c r="I131" s="5">
        <f t="shared" si="1"/>
        <v>100</v>
      </c>
    </row>
    <row r="132" spans="1:9" hidden="1">
      <c r="A132" s="14" t="s">
        <v>15</v>
      </c>
      <c r="B132" s="3" t="s">
        <v>8</v>
      </c>
      <c r="C132" s="3" t="s">
        <v>107</v>
      </c>
      <c r="D132" s="3" t="s">
        <v>109</v>
      </c>
      <c r="E132" s="3" t="s">
        <v>30</v>
      </c>
      <c r="F132" s="3" t="s">
        <v>16</v>
      </c>
      <c r="G132" s="6">
        <v>8000</v>
      </c>
      <c r="H132" s="6">
        <v>8000</v>
      </c>
      <c r="I132" s="6">
        <f t="shared" si="1"/>
        <v>100</v>
      </c>
    </row>
    <row r="133" spans="1:9" hidden="1">
      <c r="A133" s="19" t="s">
        <v>110</v>
      </c>
      <c r="B133" s="10" t="s">
        <v>8</v>
      </c>
      <c r="C133" s="10" t="s">
        <v>111</v>
      </c>
      <c r="D133" s="11"/>
      <c r="E133" s="11"/>
      <c r="F133" s="11"/>
      <c r="G133" s="12">
        <v>106957.92</v>
      </c>
      <c r="H133" s="12">
        <v>106957.92</v>
      </c>
      <c r="I133" s="12">
        <f t="shared" si="1"/>
        <v>100</v>
      </c>
    </row>
    <row r="134" spans="1:9" hidden="1">
      <c r="A134" s="14" t="s">
        <v>112</v>
      </c>
      <c r="B134" s="3" t="s">
        <v>8</v>
      </c>
      <c r="C134" s="3" t="s">
        <v>111</v>
      </c>
      <c r="D134" s="3" t="s">
        <v>113</v>
      </c>
      <c r="E134" s="4"/>
      <c r="F134" s="4"/>
      <c r="G134" s="5">
        <v>9325.92</v>
      </c>
      <c r="H134" s="5">
        <v>9325.92</v>
      </c>
      <c r="I134" s="5">
        <f t="shared" si="1"/>
        <v>100</v>
      </c>
    </row>
    <row r="135" spans="1:9" hidden="1">
      <c r="A135" s="14" t="s">
        <v>114</v>
      </c>
      <c r="B135" s="3" t="s">
        <v>8</v>
      </c>
      <c r="C135" s="3" t="s">
        <v>111</v>
      </c>
      <c r="D135" s="3" t="s">
        <v>113</v>
      </c>
      <c r="E135" s="3" t="s">
        <v>115</v>
      </c>
      <c r="F135" s="4"/>
      <c r="G135" s="5">
        <v>9325.92</v>
      </c>
      <c r="H135" s="5">
        <v>9325.92</v>
      </c>
      <c r="I135" s="5">
        <f t="shared" si="1"/>
        <v>100</v>
      </c>
    </row>
    <row r="136" spans="1:9" hidden="1">
      <c r="A136" s="14" t="s">
        <v>15</v>
      </c>
      <c r="B136" s="3" t="s">
        <v>8</v>
      </c>
      <c r="C136" s="3" t="s">
        <v>111</v>
      </c>
      <c r="D136" s="3" t="s">
        <v>113</v>
      </c>
      <c r="E136" s="3" t="s">
        <v>115</v>
      </c>
      <c r="F136" s="3" t="s">
        <v>16</v>
      </c>
      <c r="G136" s="6">
        <v>9325.92</v>
      </c>
      <c r="H136" s="6">
        <v>9325.92</v>
      </c>
      <c r="I136" s="6">
        <f t="shared" si="1"/>
        <v>100</v>
      </c>
    </row>
    <row r="137" spans="1:9" hidden="1">
      <c r="A137" s="14" t="s">
        <v>116</v>
      </c>
      <c r="B137" s="3" t="s">
        <v>8</v>
      </c>
      <c r="C137" s="3" t="s">
        <v>111</v>
      </c>
      <c r="D137" s="3" t="s">
        <v>117</v>
      </c>
      <c r="E137" s="4"/>
      <c r="F137" s="4"/>
      <c r="G137" s="5">
        <v>97632</v>
      </c>
      <c r="H137" s="5">
        <v>97632</v>
      </c>
      <c r="I137" s="5">
        <f t="shared" si="1"/>
        <v>100</v>
      </c>
    </row>
    <row r="138" spans="1:9" hidden="1">
      <c r="A138" s="14" t="s">
        <v>118</v>
      </c>
      <c r="B138" s="3" t="s">
        <v>8</v>
      </c>
      <c r="C138" s="3" t="s">
        <v>111</v>
      </c>
      <c r="D138" s="3" t="s">
        <v>117</v>
      </c>
      <c r="E138" s="3" t="s">
        <v>119</v>
      </c>
      <c r="F138" s="4"/>
      <c r="G138" s="5">
        <v>97632</v>
      </c>
      <c r="H138" s="5">
        <v>97632</v>
      </c>
      <c r="I138" s="5">
        <f t="shared" si="1"/>
        <v>100</v>
      </c>
    </row>
    <row r="139" spans="1:9" hidden="1">
      <c r="A139" s="14" t="s">
        <v>15</v>
      </c>
      <c r="B139" s="3" t="s">
        <v>8</v>
      </c>
      <c r="C139" s="3" t="s">
        <v>111</v>
      </c>
      <c r="D139" s="3" t="s">
        <v>117</v>
      </c>
      <c r="E139" s="3" t="s">
        <v>119</v>
      </c>
      <c r="F139" s="3" t="s">
        <v>16</v>
      </c>
      <c r="G139" s="6">
        <v>97632</v>
      </c>
      <c r="H139" s="6">
        <v>97632</v>
      </c>
      <c r="I139" s="6">
        <f t="shared" si="1"/>
        <v>100</v>
      </c>
    </row>
    <row r="140" spans="1:9" hidden="1">
      <c r="A140" s="19" t="s">
        <v>120</v>
      </c>
      <c r="B140" s="10" t="s">
        <v>8</v>
      </c>
      <c r="C140" s="10" t="s">
        <v>121</v>
      </c>
      <c r="D140" s="11"/>
      <c r="E140" s="11"/>
      <c r="F140" s="11"/>
      <c r="G140" s="12">
        <v>3231242</v>
      </c>
      <c r="H140" s="12">
        <v>3231242</v>
      </c>
      <c r="I140" s="12">
        <f t="shared" si="1"/>
        <v>100</v>
      </c>
    </row>
    <row r="141" spans="1:9">
      <c r="A141" s="21" t="s">
        <v>166</v>
      </c>
      <c r="B141" s="10"/>
      <c r="C141" s="10"/>
      <c r="D141" s="11"/>
      <c r="E141" s="11"/>
      <c r="F141" s="11"/>
      <c r="G141" s="12">
        <f>G142</f>
        <v>6132767.2599999998</v>
      </c>
      <c r="H141" s="12">
        <f>H142</f>
        <v>5854161.8499999996</v>
      </c>
      <c r="I141" s="12">
        <f>I142</f>
        <v>95.457101204261264</v>
      </c>
    </row>
    <row r="142" spans="1:9">
      <c r="A142" s="15" t="s">
        <v>167</v>
      </c>
      <c r="B142" s="25"/>
      <c r="C142" s="25"/>
      <c r="D142" s="26"/>
      <c r="E142" s="26"/>
      <c r="F142" s="26"/>
      <c r="G142" s="27">
        <f>G143+G147+G151+G155</f>
        <v>6132767.2599999998</v>
      </c>
      <c r="H142" s="27">
        <f>H143+H147+H151+H155</f>
        <v>5854161.8499999996</v>
      </c>
      <c r="I142" s="27">
        <f>H142*100/G142</f>
        <v>95.457101204261264</v>
      </c>
    </row>
    <row r="143" spans="1:9" ht="15.6" customHeight="1">
      <c r="A143" s="14" t="s">
        <v>122</v>
      </c>
      <c r="B143" s="3" t="s">
        <v>8</v>
      </c>
      <c r="C143" s="3" t="s">
        <v>121</v>
      </c>
      <c r="D143" s="3" t="s">
        <v>123</v>
      </c>
      <c r="E143" s="3" t="s">
        <v>125</v>
      </c>
      <c r="F143" s="4"/>
      <c r="G143" s="32">
        <v>3231242</v>
      </c>
      <c r="H143" s="32">
        <v>3231242</v>
      </c>
      <c r="I143" s="32">
        <f t="shared" ref="I143:I157" si="2">H143*100/G143</f>
        <v>100</v>
      </c>
    </row>
    <row r="144" spans="1:9" hidden="1">
      <c r="A144" s="14" t="s">
        <v>124</v>
      </c>
      <c r="B144" s="3" t="s">
        <v>8</v>
      </c>
      <c r="C144" s="3" t="s">
        <v>121</v>
      </c>
      <c r="D144" s="3" t="s">
        <v>123</v>
      </c>
      <c r="E144" s="3" t="s">
        <v>125</v>
      </c>
      <c r="F144" s="4"/>
      <c r="G144" s="5">
        <v>3231242</v>
      </c>
      <c r="H144" s="5">
        <v>3231242</v>
      </c>
      <c r="I144" s="5">
        <f t="shared" si="2"/>
        <v>100</v>
      </c>
    </row>
    <row r="145" spans="1:9" hidden="1">
      <c r="A145" s="14" t="s">
        <v>15</v>
      </c>
      <c r="B145" s="3" t="s">
        <v>8</v>
      </c>
      <c r="C145" s="3" t="s">
        <v>121</v>
      </c>
      <c r="D145" s="3" t="s">
        <v>123</v>
      </c>
      <c r="E145" s="3" t="s">
        <v>125</v>
      </c>
      <c r="F145" s="3" t="s">
        <v>16</v>
      </c>
      <c r="G145" s="6">
        <v>3231242</v>
      </c>
      <c r="H145" s="6">
        <v>3231242</v>
      </c>
      <c r="I145" s="6">
        <f t="shared" si="2"/>
        <v>100</v>
      </c>
    </row>
    <row r="146" spans="1:9" hidden="1">
      <c r="A146" s="19" t="s">
        <v>110</v>
      </c>
      <c r="B146" s="10" t="s">
        <v>8</v>
      </c>
      <c r="C146" s="10" t="s">
        <v>111</v>
      </c>
      <c r="D146" s="11"/>
      <c r="E146" s="11"/>
      <c r="F146" s="11"/>
      <c r="G146" s="12">
        <v>96525.26</v>
      </c>
      <c r="H146" s="12">
        <v>78436.3</v>
      </c>
      <c r="I146" s="12">
        <f t="shared" si="2"/>
        <v>81.25986917828557</v>
      </c>
    </row>
    <row r="147" spans="1:9" ht="22.8">
      <c r="A147" s="14" t="s">
        <v>126</v>
      </c>
      <c r="B147" s="3" t="s">
        <v>8</v>
      </c>
      <c r="C147" s="3" t="s">
        <v>111</v>
      </c>
      <c r="D147" s="3" t="s">
        <v>127</v>
      </c>
      <c r="E147" s="3" t="s">
        <v>125</v>
      </c>
      <c r="F147" s="4"/>
      <c r="G147" s="32">
        <v>96525.26</v>
      </c>
      <c r="H147" s="32">
        <v>78436.3</v>
      </c>
      <c r="I147" s="32">
        <f t="shared" si="2"/>
        <v>81.25986917828557</v>
      </c>
    </row>
    <row r="148" spans="1:9" hidden="1">
      <c r="A148" s="14" t="s">
        <v>124</v>
      </c>
      <c r="B148" s="3" t="s">
        <v>8</v>
      </c>
      <c r="C148" s="3" t="s">
        <v>111</v>
      </c>
      <c r="D148" s="3" t="s">
        <v>127</v>
      </c>
      <c r="E148" s="3" t="s">
        <v>125</v>
      </c>
      <c r="F148" s="4"/>
      <c r="G148" s="5">
        <v>96525.26</v>
      </c>
      <c r="H148" s="5">
        <v>78436.3</v>
      </c>
      <c r="I148" s="5">
        <f t="shared" si="2"/>
        <v>81.25986917828557</v>
      </c>
    </row>
    <row r="149" spans="1:9" hidden="1">
      <c r="A149" s="14" t="s">
        <v>15</v>
      </c>
      <c r="B149" s="3" t="s">
        <v>8</v>
      </c>
      <c r="C149" s="3" t="s">
        <v>111</v>
      </c>
      <c r="D149" s="3" t="s">
        <v>127</v>
      </c>
      <c r="E149" s="3" t="s">
        <v>125</v>
      </c>
      <c r="F149" s="3" t="s">
        <v>16</v>
      </c>
      <c r="G149" s="6">
        <v>96525.26</v>
      </c>
      <c r="H149" s="6">
        <v>78436.3</v>
      </c>
      <c r="I149" s="6">
        <f t="shared" si="2"/>
        <v>81.25986917828557</v>
      </c>
    </row>
    <row r="150" spans="1:9" hidden="1">
      <c r="A150" s="19" t="s">
        <v>128</v>
      </c>
      <c r="B150" s="10" t="s">
        <v>8</v>
      </c>
      <c r="C150" s="10" t="s">
        <v>129</v>
      </c>
      <c r="D150" s="11"/>
      <c r="E150" s="11"/>
      <c r="F150" s="11"/>
      <c r="G150" s="12">
        <v>5000</v>
      </c>
      <c r="H150" s="12">
        <v>4900</v>
      </c>
      <c r="I150" s="12">
        <f t="shared" si="2"/>
        <v>98</v>
      </c>
    </row>
    <row r="151" spans="1:9" ht="22.8">
      <c r="A151" s="14" t="s">
        <v>130</v>
      </c>
      <c r="B151" s="3" t="s">
        <v>8</v>
      </c>
      <c r="C151" s="3" t="s">
        <v>129</v>
      </c>
      <c r="D151" s="3" t="s">
        <v>131</v>
      </c>
      <c r="E151" s="3" t="s">
        <v>125</v>
      </c>
      <c r="F151" s="4"/>
      <c r="G151" s="32">
        <v>5000</v>
      </c>
      <c r="H151" s="32">
        <v>4900</v>
      </c>
      <c r="I151" s="32">
        <f t="shared" si="2"/>
        <v>98</v>
      </c>
    </row>
    <row r="152" spans="1:9" hidden="1">
      <c r="A152" s="14" t="s">
        <v>124</v>
      </c>
      <c r="B152" s="3" t="s">
        <v>8</v>
      </c>
      <c r="C152" s="3" t="s">
        <v>129</v>
      </c>
      <c r="D152" s="3" t="s">
        <v>131</v>
      </c>
      <c r="E152" s="3" t="s">
        <v>125</v>
      </c>
      <c r="F152" s="4"/>
      <c r="G152" s="5">
        <v>5000</v>
      </c>
      <c r="H152" s="5">
        <v>4900</v>
      </c>
      <c r="I152" s="5">
        <f t="shared" si="2"/>
        <v>98</v>
      </c>
    </row>
    <row r="153" spans="1:9" hidden="1">
      <c r="A153" s="14" t="s">
        <v>15</v>
      </c>
      <c r="B153" s="3" t="s">
        <v>8</v>
      </c>
      <c r="C153" s="3" t="s">
        <v>129</v>
      </c>
      <c r="D153" s="3" t="s">
        <v>131</v>
      </c>
      <c r="E153" s="3" t="s">
        <v>125</v>
      </c>
      <c r="F153" s="3" t="s">
        <v>16</v>
      </c>
      <c r="G153" s="6">
        <v>5000</v>
      </c>
      <c r="H153" s="6">
        <v>4900</v>
      </c>
      <c r="I153" s="6">
        <f t="shared" si="2"/>
        <v>98</v>
      </c>
    </row>
    <row r="154" spans="1:9" hidden="1">
      <c r="A154" s="19" t="s">
        <v>132</v>
      </c>
      <c r="B154" s="10" t="s">
        <v>8</v>
      </c>
      <c r="C154" s="10" t="s">
        <v>133</v>
      </c>
      <c r="D154" s="11"/>
      <c r="E154" s="11"/>
      <c r="F154" s="11"/>
      <c r="G154" s="12">
        <v>2800000</v>
      </c>
      <c r="H154" s="12">
        <v>2539583.5499999998</v>
      </c>
      <c r="I154" s="12">
        <f t="shared" si="2"/>
        <v>90.699412499999994</v>
      </c>
    </row>
    <row r="155" spans="1:9" ht="15.6" customHeight="1">
      <c r="A155" s="14" t="s">
        <v>134</v>
      </c>
      <c r="B155" s="3" t="s">
        <v>8</v>
      </c>
      <c r="C155" s="3" t="s">
        <v>133</v>
      </c>
      <c r="D155" s="3" t="s">
        <v>135</v>
      </c>
      <c r="E155" s="3" t="s">
        <v>125</v>
      </c>
      <c r="F155" s="4"/>
      <c r="G155" s="32">
        <v>2800000</v>
      </c>
      <c r="H155" s="32">
        <v>2539583.5499999998</v>
      </c>
      <c r="I155" s="32">
        <f t="shared" si="2"/>
        <v>90.699412499999994</v>
      </c>
    </row>
    <row r="156" spans="1:9" hidden="1">
      <c r="A156" s="14" t="s">
        <v>124</v>
      </c>
      <c r="B156" s="3" t="s">
        <v>8</v>
      </c>
      <c r="C156" s="3" t="s">
        <v>133</v>
      </c>
      <c r="D156" s="3" t="s">
        <v>135</v>
      </c>
      <c r="E156" s="3" t="s">
        <v>125</v>
      </c>
      <c r="F156" s="4"/>
      <c r="G156" s="5">
        <v>2800000</v>
      </c>
      <c r="H156" s="5">
        <v>2539583.5499999998</v>
      </c>
      <c r="I156" s="5">
        <f t="shared" si="2"/>
        <v>90.699412499999994</v>
      </c>
    </row>
    <row r="157" spans="1:9" hidden="1">
      <c r="A157" s="3" t="s">
        <v>15</v>
      </c>
      <c r="B157" s="3" t="s">
        <v>8</v>
      </c>
      <c r="C157" s="3" t="s">
        <v>133</v>
      </c>
      <c r="D157" s="3" t="s">
        <v>135</v>
      </c>
      <c r="E157" s="3" t="s">
        <v>125</v>
      </c>
      <c r="F157" s="3" t="s">
        <v>16</v>
      </c>
      <c r="G157" s="6">
        <v>2800000</v>
      </c>
      <c r="H157" s="6">
        <v>2539583.5499999998</v>
      </c>
      <c r="I157" s="6">
        <f t="shared" si="2"/>
        <v>90.699412499999994</v>
      </c>
    </row>
  </sheetData>
  <autoFilter ref="A11:I157">
    <filterColumn colId="4">
      <filters>
        <filter val="540"/>
      </filters>
    </filterColumn>
  </autoFilter>
  <mergeCells count="15">
    <mergeCell ref="A8:I8"/>
    <mergeCell ref="F1:I1"/>
    <mergeCell ref="D2:I2"/>
    <mergeCell ref="D3:I3"/>
    <mergeCell ref="D4:I4"/>
    <mergeCell ref="A6:I6"/>
    <mergeCell ref="G9:G10"/>
    <mergeCell ref="H9:H10"/>
    <mergeCell ref="I9:I10"/>
    <mergeCell ref="A9:A10"/>
    <mergeCell ref="B9:B10"/>
    <mergeCell ref="C9:C10"/>
    <mergeCell ref="D9:D10"/>
    <mergeCell ref="E9:E10"/>
    <mergeCell ref="F9:F10"/>
  </mergeCells>
  <pageMargins left="0.70866141732283472" right="0.47244094488188981" top="0.39370078740157483" bottom="0.3937007874015748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sqref="A1:XFD4"/>
    </sheetView>
  </sheetViews>
  <sheetFormatPr defaultRowHeight="68.400000000000006" customHeight="1"/>
  <cols>
    <col min="1" max="1" width="7.109375" style="101" customWidth="1"/>
    <col min="2" max="2" width="50.77734375" customWidth="1"/>
    <col min="3" max="3" width="6.21875" hidden="1" customWidth="1"/>
    <col min="4" max="4" width="14.109375" hidden="1" customWidth="1"/>
    <col min="5" max="6" width="0" hidden="1" customWidth="1"/>
    <col min="7" max="7" width="13.44140625" customWidth="1"/>
    <col min="8" max="8" width="12.44140625" customWidth="1"/>
    <col min="9" max="9" width="11.33203125" customWidth="1"/>
  </cols>
  <sheetData>
    <row r="1" spans="1:10" s="8" customFormat="1" ht="12.6" customHeight="1">
      <c r="A1" s="135" t="s">
        <v>170</v>
      </c>
      <c r="B1" s="135"/>
      <c r="C1" s="135"/>
      <c r="D1" s="135"/>
      <c r="E1" s="135"/>
      <c r="F1" s="135"/>
      <c r="G1" s="135"/>
      <c r="H1" s="135"/>
      <c r="I1" s="135"/>
      <c r="J1" s="13"/>
    </row>
    <row r="2" spans="1:10" s="8" customFormat="1" ht="12" customHeight="1">
      <c r="A2" s="135" t="s">
        <v>136</v>
      </c>
      <c r="B2" s="135"/>
      <c r="C2" s="135"/>
      <c r="D2" s="135"/>
      <c r="E2" s="135"/>
      <c r="F2" s="135"/>
      <c r="G2" s="135"/>
      <c r="H2" s="135"/>
      <c r="I2" s="135"/>
      <c r="J2" s="13"/>
    </row>
    <row r="3" spans="1:10" s="8" customFormat="1" ht="12.6" customHeight="1">
      <c r="A3" s="135" t="s">
        <v>139</v>
      </c>
      <c r="B3" s="135"/>
      <c r="C3" s="135"/>
      <c r="D3" s="135"/>
      <c r="E3" s="135"/>
      <c r="F3" s="135"/>
      <c r="G3" s="135"/>
      <c r="H3" s="135"/>
      <c r="I3" s="135"/>
      <c r="J3" s="13"/>
    </row>
    <row r="4" spans="1:10" s="8" customFormat="1" ht="10.8" customHeight="1">
      <c r="A4" s="135" t="s">
        <v>142</v>
      </c>
      <c r="B4" s="135"/>
      <c r="C4" s="135"/>
      <c r="D4" s="135"/>
      <c r="E4" s="135"/>
      <c r="F4" s="135"/>
      <c r="G4" s="135"/>
      <c r="H4" s="135"/>
      <c r="I4" s="135"/>
      <c r="J4" s="13"/>
    </row>
    <row r="5" spans="1:10" ht="9.6" customHeight="1" thickBot="1"/>
    <row r="6" spans="1:10" ht="68.400000000000006" customHeight="1" thickBot="1">
      <c r="A6" s="102" t="s">
        <v>216</v>
      </c>
      <c r="B6" s="91" t="s">
        <v>171</v>
      </c>
      <c r="C6" s="52" t="s">
        <v>172</v>
      </c>
      <c r="D6" s="51" t="s">
        <v>173</v>
      </c>
      <c r="E6" s="51" t="s">
        <v>174</v>
      </c>
      <c r="F6" s="51" t="s">
        <v>175</v>
      </c>
      <c r="G6" s="51" t="s">
        <v>211</v>
      </c>
      <c r="H6" s="51" t="s">
        <v>212</v>
      </c>
      <c r="I6" s="51" t="s">
        <v>145</v>
      </c>
    </row>
    <row r="7" spans="1:10" ht="12" customHeight="1" thickBot="1">
      <c r="A7" s="102"/>
      <c r="B7" s="92">
        <v>1</v>
      </c>
      <c r="C7" s="53">
        <v>2</v>
      </c>
      <c r="D7" s="54">
        <v>3</v>
      </c>
      <c r="E7" s="54">
        <v>4</v>
      </c>
      <c r="F7" s="54">
        <v>5</v>
      </c>
      <c r="G7" s="53">
        <v>6</v>
      </c>
      <c r="H7" s="55">
        <v>7</v>
      </c>
      <c r="I7" s="55">
        <v>8</v>
      </c>
    </row>
    <row r="8" spans="1:10" ht="16.2" customHeight="1" thickBot="1">
      <c r="A8" s="103"/>
      <c r="B8" s="93" t="s">
        <v>213</v>
      </c>
      <c r="C8" s="56"/>
      <c r="D8" s="57"/>
      <c r="E8" s="57"/>
      <c r="F8" s="57"/>
      <c r="G8" s="58">
        <f>G26+G30+G33+G39</f>
        <v>7456229.8300000001</v>
      </c>
      <c r="H8" s="58">
        <f>H26+H30+H33+H39</f>
        <v>7456229.8300000001</v>
      </c>
      <c r="I8" s="59">
        <f t="shared" ref="I8:I21" si="0">H8/G8</f>
        <v>1</v>
      </c>
    </row>
    <row r="9" spans="1:10" ht="36" hidden="1" customHeight="1" thickBot="1">
      <c r="A9" s="104"/>
      <c r="B9" s="94" t="s">
        <v>176</v>
      </c>
      <c r="C9" s="60" t="s">
        <v>8</v>
      </c>
      <c r="D9" s="61">
        <v>1000000000</v>
      </c>
      <c r="E9" s="61" t="s">
        <v>177</v>
      </c>
      <c r="F9" s="61" t="s">
        <v>147</v>
      </c>
      <c r="G9" s="62">
        <f>G10+G12+G14+G19+G22</f>
        <v>8016000</v>
      </c>
      <c r="H9" s="62">
        <f>H10+H12+H14+H19+H22</f>
        <v>7564101.1700000009</v>
      </c>
      <c r="I9" s="63">
        <f t="shared" si="0"/>
        <v>0.94362539545908197</v>
      </c>
    </row>
    <row r="10" spans="1:10" ht="36" hidden="1" customHeight="1" thickBot="1">
      <c r="A10" s="104"/>
      <c r="B10" s="95" t="s">
        <v>178</v>
      </c>
      <c r="C10" s="64" t="s">
        <v>8</v>
      </c>
      <c r="D10" s="64">
        <v>101000000</v>
      </c>
      <c r="E10" s="65" t="s">
        <v>147</v>
      </c>
      <c r="F10" s="65" t="s">
        <v>147</v>
      </c>
      <c r="G10" s="66">
        <f>G11</f>
        <v>4874000</v>
      </c>
      <c r="H10" s="66">
        <f>H11</f>
        <v>4665858.07</v>
      </c>
      <c r="I10" s="67">
        <f t="shared" si="0"/>
        <v>0.95729545958145268</v>
      </c>
    </row>
    <row r="11" spans="1:10" ht="36" hidden="1" customHeight="1" thickBot="1">
      <c r="A11" s="104"/>
      <c r="B11" s="96" t="s">
        <v>179</v>
      </c>
      <c r="C11" s="54" t="s">
        <v>8</v>
      </c>
      <c r="D11" s="54">
        <v>1010201001</v>
      </c>
      <c r="E11" s="54">
        <v>1000</v>
      </c>
      <c r="F11" s="54">
        <v>110</v>
      </c>
      <c r="G11" s="68">
        <v>4874000</v>
      </c>
      <c r="H11" s="68">
        <v>4665858.07</v>
      </c>
      <c r="I11" s="67">
        <f t="shared" si="0"/>
        <v>0.95729545958145268</v>
      </c>
    </row>
    <row r="12" spans="1:10" ht="36" hidden="1" customHeight="1" thickBot="1">
      <c r="A12" s="104"/>
      <c r="B12" s="96" t="s">
        <v>180</v>
      </c>
      <c r="C12" s="54" t="s">
        <v>8</v>
      </c>
      <c r="D12" s="54">
        <v>1050000000</v>
      </c>
      <c r="E12" s="69">
        <v>0</v>
      </c>
      <c r="F12" s="54">
        <v>110</v>
      </c>
      <c r="G12" s="68">
        <v>56000</v>
      </c>
      <c r="H12" s="68">
        <v>93363.79</v>
      </c>
      <c r="I12" s="67">
        <f t="shared" si="0"/>
        <v>1.6672105357142857</v>
      </c>
    </row>
    <row r="13" spans="1:10" ht="36" hidden="1" customHeight="1" thickBot="1">
      <c r="A13" s="104"/>
      <c r="B13" s="96" t="s">
        <v>181</v>
      </c>
      <c r="C13" s="54" t="s">
        <v>8</v>
      </c>
      <c r="D13" s="54">
        <v>10501021001</v>
      </c>
      <c r="E13" s="54">
        <v>3000</v>
      </c>
      <c r="F13" s="54">
        <v>1100</v>
      </c>
      <c r="G13" s="68">
        <v>56000</v>
      </c>
      <c r="H13" s="68">
        <v>93363.79</v>
      </c>
      <c r="I13" s="67">
        <f t="shared" si="0"/>
        <v>1.6672105357142857</v>
      </c>
    </row>
    <row r="14" spans="1:10" ht="36" hidden="1" customHeight="1" thickBot="1">
      <c r="A14" s="104"/>
      <c r="B14" s="96" t="s">
        <v>182</v>
      </c>
      <c r="C14" s="54" t="s">
        <v>8</v>
      </c>
      <c r="D14" s="54">
        <v>1060000000</v>
      </c>
      <c r="E14" s="70">
        <v>0</v>
      </c>
      <c r="F14" s="54">
        <v>110</v>
      </c>
      <c r="G14" s="68">
        <f>G15+G16</f>
        <v>340000</v>
      </c>
      <c r="H14" s="68">
        <f>H15+H16</f>
        <v>450851.99</v>
      </c>
      <c r="I14" s="67">
        <f t="shared" si="0"/>
        <v>1.3260352647058824</v>
      </c>
    </row>
    <row r="15" spans="1:10" ht="36" hidden="1" customHeight="1" thickBot="1">
      <c r="A15" s="104"/>
      <c r="B15" s="96" t="s">
        <v>183</v>
      </c>
      <c r="C15" s="54" t="s">
        <v>8</v>
      </c>
      <c r="D15" s="54">
        <v>1060100000</v>
      </c>
      <c r="E15" s="71" t="s">
        <v>177</v>
      </c>
      <c r="F15" s="54">
        <v>110</v>
      </c>
      <c r="G15" s="68">
        <v>20000</v>
      </c>
      <c r="H15" s="68">
        <v>88832.76</v>
      </c>
      <c r="I15" s="67">
        <f t="shared" si="0"/>
        <v>4.4416379999999993</v>
      </c>
    </row>
    <row r="16" spans="1:10" ht="36" hidden="1" customHeight="1" thickBot="1">
      <c r="A16" s="104"/>
      <c r="B16" s="96" t="s">
        <v>184</v>
      </c>
      <c r="C16" s="54" t="s">
        <v>8</v>
      </c>
      <c r="D16" s="54">
        <v>1060600000</v>
      </c>
      <c r="E16" s="70">
        <v>0</v>
      </c>
      <c r="F16" s="54">
        <v>110</v>
      </c>
      <c r="G16" s="68">
        <f>G17+G18</f>
        <v>320000</v>
      </c>
      <c r="H16" s="68">
        <f>H17+H18</f>
        <v>362019.23</v>
      </c>
      <c r="I16" s="67">
        <f t="shared" si="0"/>
        <v>1.13131009375</v>
      </c>
    </row>
    <row r="17" spans="1:9" ht="36" hidden="1" customHeight="1" thickBot="1">
      <c r="A17" s="104"/>
      <c r="B17" s="97" t="s">
        <v>185</v>
      </c>
      <c r="C17" s="72" t="s">
        <v>8</v>
      </c>
      <c r="D17" s="72">
        <v>1060603000</v>
      </c>
      <c r="E17" s="73">
        <v>0</v>
      </c>
      <c r="F17" s="72">
        <v>110</v>
      </c>
      <c r="G17" s="74">
        <v>20000</v>
      </c>
      <c r="H17" s="74">
        <v>8156</v>
      </c>
      <c r="I17" s="75">
        <f t="shared" si="0"/>
        <v>0.4078</v>
      </c>
    </row>
    <row r="18" spans="1:9" ht="36" hidden="1" customHeight="1" thickBot="1">
      <c r="A18" s="104"/>
      <c r="B18" s="97" t="s">
        <v>186</v>
      </c>
      <c r="C18" s="72" t="s">
        <v>8</v>
      </c>
      <c r="D18" s="72">
        <v>1060604000</v>
      </c>
      <c r="E18" s="73">
        <v>0</v>
      </c>
      <c r="F18" s="72">
        <v>110</v>
      </c>
      <c r="G18" s="74">
        <v>300000</v>
      </c>
      <c r="H18" s="74">
        <v>353863.23</v>
      </c>
      <c r="I18" s="75">
        <f t="shared" si="0"/>
        <v>1.1795441</v>
      </c>
    </row>
    <row r="19" spans="1:9" ht="36" hidden="1" customHeight="1" thickBot="1">
      <c r="A19" s="104"/>
      <c r="B19" s="98" t="s">
        <v>187</v>
      </c>
      <c r="C19" s="76" t="s">
        <v>8</v>
      </c>
      <c r="D19" s="76">
        <v>1110000000</v>
      </c>
      <c r="E19" s="77" t="s">
        <v>177</v>
      </c>
      <c r="F19" s="77" t="s">
        <v>147</v>
      </c>
      <c r="G19" s="78">
        <f>G20+G21</f>
        <v>2746000</v>
      </c>
      <c r="H19" s="78">
        <f>H20+H21</f>
        <v>2326385.4000000004</v>
      </c>
      <c r="I19" s="79">
        <f t="shared" si="0"/>
        <v>0.84719060451565931</v>
      </c>
    </row>
    <row r="20" spans="1:9" ht="36" hidden="1" customHeight="1" thickBot="1">
      <c r="A20" s="104"/>
      <c r="B20" s="96" t="s">
        <v>188</v>
      </c>
      <c r="C20" s="54" t="s">
        <v>8</v>
      </c>
      <c r="D20" s="54">
        <v>1110502510</v>
      </c>
      <c r="E20" s="71" t="s">
        <v>177</v>
      </c>
      <c r="F20" s="54">
        <v>120</v>
      </c>
      <c r="G20" s="68">
        <v>2700000</v>
      </c>
      <c r="H20" s="68">
        <v>2299020.2400000002</v>
      </c>
      <c r="I20" s="67">
        <f t="shared" si="0"/>
        <v>0.85148897777777788</v>
      </c>
    </row>
    <row r="21" spans="1:9" ht="36" hidden="1" customHeight="1" thickBot="1">
      <c r="A21" s="104"/>
      <c r="B21" s="96" t="s">
        <v>189</v>
      </c>
      <c r="C21" s="54" t="s">
        <v>8</v>
      </c>
      <c r="D21" s="54">
        <v>1110502510</v>
      </c>
      <c r="E21" s="71" t="s">
        <v>177</v>
      </c>
      <c r="F21" s="54">
        <v>120</v>
      </c>
      <c r="G21" s="68">
        <v>46000</v>
      </c>
      <c r="H21" s="68">
        <v>27365.16</v>
      </c>
      <c r="I21" s="67">
        <f t="shared" si="0"/>
        <v>0.59489478260869566</v>
      </c>
    </row>
    <row r="22" spans="1:9" ht="36" hidden="1" customHeight="1" thickBot="1">
      <c r="A22" s="104"/>
      <c r="B22" s="99" t="s">
        <v>190</v>
      </c>
      <c r="C22" s="80" t="s">
        <v>8</v>
      </c>
      <c r="D22" s="76">
        <v>1160000000</v>
      </c>
      <c r="E22" s="77" t="s">
        <v>177</v>
      </c>
      <c r="F22" s="77" t="s">
        <v>147</v>
      </c>
      <c r="G22" s="81"/>
      <c r="H22" s="81">
        <f>H23</f>
        <v>27641.919999999998</v>
      </c>
      <c r="I22" s="79"/>
    </row>
    <row r="23" spans="1:9" ht="36" hidden="1" customHeight="1" thickBot="1">
      <c r="A23" s="104"/>
      <c r="B23" s="96" t="s">
        <v>191</v>
      </c>
      <c r="C23" s="54" t="s">
        <v>8</v>
      </c>
      <c r="D23" s="54">
        <v>116900501</v>
      </c>
      <c r="E23" s="71" t="s">
        <v>177</v>
      </c>
      <c r="F23" s="54">
        <v>140</v>
      </c>
      <c r="G23" s="68"/>
      <c r="H23" s="68">
        <v>27641.919999999998</v>
      </c>
      <c r="I23" s="67"/>
    </row>
    <row r="24" spans="1:9" ht="36" hidden="1" customHeight="1" thickBot="1">
      <c r="A24" s="104"/>
      <c r="B24" s="94" t="s">
        <v>192</v>
      </c>
      <c r="C24" s="61" t="s">
        <v>8</v>
      </c>
      <c r="D24" s="61">
        <v>200000000</v>
      </c>
      <c r="E24" s="60" t="s">
        <v>177</v>
      </c>
      <c r="F24" s="60" t="s">
        <v>147</v>
      </c>
      <c r="G24" s="62">
        <f>G25+G39</f>
        <v>9479773.459999999</v>
      </c>
      <c r="H24" s="62">
        <f>H25+H39</f>
        <v>9479773.459999999</v>
      </c>
      <c r="I24" s="63">
        <f>G24/H24</f>
        <v>1</v>
      </c>
    </row>
    <row r="25" spans="1:9" ht="36" hidden="1" customHeight="1" thickBot="1">
      <c r="A25" s="105"/>
      <c r="B25" s="98" t="s">
        <v>193</v>
      </c>
      <c r="C25" s="76" t="s">
        <v>8</v>
      </c>
      <c r="D25" s="82">
        <v>202000000</v>
      </c>
      <c r="E25" s="77" t="s">
        <v>177</v>
      </c>
      <c r="F25" s="77" t="s">
        <v>147</v>
      </c>
      <c r="G25" s="83">
        <f>SUM(G28:G38)</f>
        <v>9445565.2599999998</v>
      </c>
      <c r="H25" s="83">
        <f>SUM(H28:H38)</f>
        <v>9445565.2599999998</v>
      </c>
      <c r="I25" s="84">
        <f t="shared" ref="I25:I40" si="1">H25/G25</f>
        <v>1</v>
      </c>
    </row>
    <row r="26" spans="1:9" ht="27" customHeight="1" thickBot="1">
      <c r="A26" s="106">
        <v>1</v>
      </c>
      <c r="B26" s="94" t="s">
        <v>214</v>
      </c>
      <c r="C26" s="61"/>
      <c r="D26" s="61"/>
      <c r="E26" s="60"/>
      <c r="F26" s="60"/>
      <c r="G26" s="62">
        <f>G28+G29</f>
        <v>5869995</v>
      </c>
      <c r="H26" s="62">
        <f>H28+H29</f>
        <v>5869995</v>
      </c>
      <c r="I26" s="63">
        <f t="shared" si="1"/>
        <v>1</v>
      </c>
    </row>
    <row r="27" spans="1:9" ht="14.4" customHeight="1" thickBot="1">
      <c r="A27" s="102"/>
      <c r="B27" s="95" t="s">
        <v>215</v>
      </c>
      <c r="C27" s="64"/>
      <c r="D27" s="88"/>
      <c r="E27" s="65"/>
      <c r="F27" s="65"/>
      <c r="G27" s="89"/>
      <c r="H27" s="89"/>
      <c r="I27" s="90"/>
    </row>
    <row r="28" spans="1:9" ht="24.6" customHeight="1" thickBot="1">
      <c r="A28" s="102" t="s">
        <v>217</v>
      </c>
      <c r="B28" s="96" t="s">
        <v>194</v>
      </c>
      <c r="C28" s="54" t="s">
        <v>8</v>
      </c>
      <c r="D28" s="54">
        <v>2021500110</v>
      </c>
      <c r="E28" s="71" t="s">
        <v>195</v>
      </c>
      <c r="F28" s="54">
        <v>150</v>
      </c>
      <c r="G28" s="68">
        <v>5398478</v>
      </c>
      <c r="H28" s="68">
        <v>5398478</v>
      </c>
      <c r="I28" s="67">
        <f t="shared" si="1"/>
        <v>1</v>
      </c>
    </row>
    <row r="29" spans="1:9" ht="24.6" customHeight="1" thickBot="1">
      <c r="A29" s="112" t="s">
        <v>219</v>
      </c>
      <c r="B29" s="96" t="s">
        <v>198</v>
      </c>
      <c r="C29" s="54" t="s">
        <v>8</v>
      </c>
      <c r="D29" s="54">
        <v>2022999910</v>
      </c>
      <c r="E29" s="71" t="s">
        <v>199</v>
      </c>
      <c r="F29" s="54">
        <v>150</v>
      </c>
      <c r="G29" s="68">
        <v>471517</v>
      </c>
      <c r="H29" s="68">
        <v>471517</v>
      </c>
      <c r="I29" s="67">
        <f t="shared" ref="I29" si="2">H29/G29</f>
        <v>1</v>
      </c>
    </row>
    <row r="30" spans="1:9" ht="27.6" customHeight="1" thickBot="1">
      <c r="A30" s="106">
        <v>2</v>
      </c>
      <c r="B30" s="94" t="s">
        <v>218</v>
      </c>
      <c r="C30" s="61"/>
      <c r="D30" s="61"/>
      <c r="E30" s="60"/>
      <c r="F30" s="61"/>
      <c r="G30" s="62">
        <f>G31</f>
        <v>104329</v>
      </c>
      <c r="H30" s="62">
        <f>H31</f>
        <v>104329</v>
      </c>
      <c r="I30" s="63">
        <f t="shared" si="1"/>
        <v>1</v>
      </c>
    </row>
    <row r="31" spans="1:9" ht="36" customHeight="1" thickBot="1">
      <c r="A31" s="102" t="s">
        <v>220</v>
      </c>
      <c r="B31" s="96" t="s">
        <v>196</v>
      </c>
      <c r="C31" s="54" t="s">
        <v>8</v>
      </c>
      <c r="D31" s="54">
        <v>2023511800</v>
      </c>
      <c r="E31" s="71" t="s">
        <v>197</v>
      </c>
      <c r="F31" s="54">
        <v>150</v>
      </c>
      <c r="G31" s="68">
        <v>104329</v>
      </c>
      <c r="H31" s="68">
        <v>104329</v>
      </c>
      <c r="I31" s="67">
        <f t="shared" si="1"/>
        <v>1</v>
      </c>
    </row>
    <row r="32" spans="1:9" ht="27.6" hidden="1" customHeight="1" thickBot="1">
      <c r="A32" s="113"/>
      <c r="B32" s="96" t="s">
        <v>198</v>
      </c>
      <c r="C32" s="54" t="s">
        <v>8</v>
      </c>
      <c r="D32" s="54">
        <v>2022999910</v>
      </c>
      <c r="E32" s="71" t="s">
        <v>199</v>
      </c>
      <c r="F32" s="54">
        <v>150</v>
      </c>
      <c r="G32" s="68">
        <v>471517</v>
      </c>
      <c r="H32" s="68">
        <v>471517</v>
      </c>
      <c r="I32" s="67">
        <f t="shared" si="1"/>
        <v>1</v>
      </c>
    </row>
    <row r="33" spans="1:10" ht="16.2" customHeight="1" thickBot="1">
      <c r="A33" s="106">
        <v>3</v>
      </c>
      <c r="B33" s="94" t="s">
        <v>221</v>
      </c>
      <c r="C33" s="61"/>
      <c r="D33" s="61"/>
      <c r="E33" s="60"/>
      <c r="F33" s="61"/>
      <c r="G33" s="62">
        <f>G35+G36+G37+G38</f>
        <v>1447697.63</v>
      </c>
      <c r="H33" s="62">
        <f>H35+H36+H37+H38</f>
        <v>1447697.63</v>
      </c>
      <c r="I33" s="63">
        <f t="shared" si="1"/>
        <v>1</v>
      </c>
    </row>
    <row r="34" spans="1:10" ht="15" customHeight="1" thickBot="1">
      <c r="A34" s="111"/>
      <c r="B34" s="95" t="s">
        <v>215</v>
      </c>
      <c r="C34" s="88"/>
      <c r="D34" s="88"/>
      <c r="E34" s="110"/>
      <c r="F34" s="88"/>
      <c r="G34" s="89"/>
      <c r="H34" s="89"/>
      <c r="I34" s="90"/>
      <c r="J34" s="28"/>
    </row>
    <row r="35" spans="1:10" ht="36" customHeight="1" thickBot="1">
      <c r="A35" s="102" t="s">
        <v>222</v>
      </c>
      <c r="B35" s="96" t="s">
        <v>200</v>
      </c>
      <c r="C35" s="54" t="s">
        <v>8</v>
      </c>
      <c r="D35" s="54">
        <v>2024001410</v>
      </c>
      <c r="E35" s="71" t="s">
        <v>201</v>
      </c>
      <c r="F35" s="54">
        <v>150</v>
      </c>
      <c r="G35" s="68">
        <v>608450.43000000005</v>
      </c>
      <c r="H35" s="68">
        <v>608450.43000000005</v>
      </c>
      <c r="I35" s="67">
        <f t="shared" si="1"/>
        <v>1</v>
      </c>
    </row>
    <row r="36" spans="1:10" ht="36" customHeight="1" thickBot="1">
      <c r="A36" s="102" t="s">
        <v>223</v>
      </c>
      <c r="B36" s="96" t="s">
        <v>202</v>
      </c>
      <c r="C36" s="54" t="s">
        <v>8</v>
      </c>
      <c r="D36" s="54">
        <v>2024001410</v>
      </c>
      <c r="E36" s="71" t="s">
        <v>203</v>
      </c>
      <c r="F36" s="54">
        <v>150</v>
      </c>
      <c r="G36" s="68">
        <v>52000</v>
      </c>
      <c r="H36" s="68">
        <v>52000</v>
      </c>
      <c r="I36" s="67">
        <f t="shared" si="1"/>
        <v>1</v>
      </c>
    </row>
    <row r="37" spans="1:10" ht="36" customHeight="1" thickBot="1">
      <c r="A37" s="102" t="s">
        <v>224</v>
      </c>
      <c r="B37" s="100" t="s">
        <v>204</v>
      </c>
      <c r="C37" s="85" t="s">
        <v>8</v>
      </c>
      <c r="D37" s="54">
        <v>2024001410</v>
      </c>
      <c r="E37" s="71" t="s">
        <v>205</v>
      </c>
      <c r="F37" s="54">
        <v>150</v>
      </c>
      <c r="G37" s="68">
        <v>724377.2</v>
      </c>
      <c r="H37" s="68">
        <v>724377.2</v>
      </c>
      <c r="I37" s="86">
        <f t="shared" si="1"/>
        <v>1</v>
      </c>
    </row>
    <row r="38" spans="1:10" ht="36" customHeight="1" thickBot="1">
      <c r="A38" s="102" t="s">
        <v>225</v>
      </c>
      <c r="B38" s="96" t="s">
        <v>206</v>
      </c>
      <c r="C38" s="54" t="s">
        <v>8</v>
      </c>
      <c r="D38" s="54">
        <v>2024999910</v>
      </c>
      <c r="E38" s="71" t="s">
        <v>207</v>
      </c>
      <c r="F38" s="54">
        <v>150</v>
      </c>
      <c r="G38" s="68">
        <v>62870</v>
      </c>
      <c r="H38" s="68">
        <v>62870</v>
      </c>
      <c r="I38" s="87">
        <f t="shared" si="1"/>
        <v>1</v>
      </c>
    </row>
    <row r="39" spans="1:10" ht="24.6" customHeight="1" thickBot="1">
      <c r="A39" s="106">
        <v>4</v>
      </c>
      <c r="B39" s="107" t="s">
        <v>208</v>
      </c>
      <c r="C39" s="108" t="s">
        <v>8</v>
      </c>
      <c r="D39" s="61">
        <v>2070500010</v>
      </c>
      <c r="E39" s="60" t="s">
        <v>177</v>
      </c>
      <c r="F39" s="60" t="s">
        <v>147</v>
      </c>
      <c r="G39" s="62">
        <f>G40</f>
        <v>34208.199999999997</v>
      </c>
      <c r="H39" s="62">
        <f>H40</f>
        <v>34208.199999999997</v>
      </c>
      <c r="I39" s="109">
        <f t="shared" si="1"/>
        <v>1</v>
      </c>
    </row>
    <row r="40" spans="1:10" ht="24" customHeight="1" thickBot="1">
      <c r="A40" s="102" t="s">
        <v>226</v>
      </c>
      <c r="B40" s="96" t="s">
        <v>209</v>
      </c>
      <c r="C40" s="54" t="s">
        <v>8</v>
      </c>
      <c r="D40" s="54">
        <v>2070500010</v>
      </c>
      <c r="E40" s="71" t="s">
        <v>210</v>
      </c>
      <c r="F40" s="54">
        <v>150</v>
      </c>
      <c r="G40" s="68">
        <v>34208.199999999997</v>
      </c>
      <c r="H40" s="68">
        <v>34208.199999999997</v>
      </c>
      <c r="I40" s="87">
        <f t="shared" si="1"/>
        <v>1</v>
      </c>
    </row>
  </sheetData>
  <mergeCells count="4">
    <mergeCell ref="A1:I1"/>
    <mergeCell ref="A2:I2"/>
    <mergeCell ref="A3:I3"/>
    <mergeCell ref="A4:I4"/>
  </mergeCells>
  <pageMargins left="0.7" right="0.41" top="0.35" bottom="0.37" header="0.16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I14" sqref="I14"/>
    </sheetView>
  </sheetViews>
  <sheetFormatPr defaultRowHeight="14.4"/>
  <cols>
    <col min="3" max="3" width="5.88671875" customWidth="1"/>
    <col min="7" max="7" width="16.33203125" customWidth="1"/>
    <col min="9" max="9" width="10.77734375" customWidth="1"/>
  </cols>
  <sheetData>
    <row r="1" spans="1:10" s="8" customFormat="1" ht="12.6" customHeight="1">
      <c r="A1" s="135" t="s">
        <v>232</v>
      </c>
      <c r="B1" s="135"/>
      <c r="C1" s="135"/>
      <c r="D1" s="135"/>
      <c r="E1" s="135"/>
      <c r="F1" s="135"/>
      <c r="G1" s="135"/>
      <c r="H1" s="135"/>
      <c r="I1" s="135"/>
      <c r="J1" s="13"/>
    </row>
    <row r="2" spans="1:10" s="8" customFormat="1" ht="12" customHeight="1">
      <c r="A2" s="135" t="s">
        <v>136</v>
      </c>
      <c r="B2" s="135"/>
      <c r="C2" s="135"/>
      <c r="D2" s="135"/>
      <c r="E2" s="135"/>
      <c r="F2" s="135"/>
      <c r="G2" s="135"/>
      <c r="H2" s="135"/>
      <c r="I2" s="135"/>
      <c r="J2" s="13"/>
    </row>
    <row r="3" spans="1:10" s="8" customFormat="1" ht="12.6" customHeight="1">
      <c r="A3" s="135" t="s">
        <v>139</v>
      </c>
      <c r="B3" s="135"/>
      <c r="C3" s="135"/>
      <c r="D3" s="135"/>
      <c r="E3" s="135"/>
      <c r="F3" s="135"/>
      <c r="G3" s="135"/>
      <c r="H3" s="135"/>
      <c r="I3" s="135"/>
      <c r="J3" s="13"/>
    </row>
    <row r="4" spans="1:10" s="8" customFormat="1" ht="10.8" customHeight="1">
      <c r="A4" s="135" t="s">
        <v>142</v>
      </c>
      <c r="B4" s="135"/>
      <c r="C4" s="135"/>
      <c r="D4" s="135"/>
      <c r="E4" s="135"/>
      <c r="F4" s="135"/>
      <c r="G4" s="135"/>
      <c r="H4" s="135"/>
      <c r="I4" s="135"/>
      <c r="J4" s="13"/>
    </row>
    <row r="6" spans="1:10" s="114" customFormat="1" ht="29.4" customHeight="1">
      <c r="A6" s="145" t="s">
        <v>227</v>
      </c>
      <c r="B6" s="145"/>
      <c r="C6" s="145"/>
      <c r="D6" s="145" t="s">
        <v>228</v>
      </c>
      <c r="E6" s="145"/>
      <c r="F6" s="145"/>
      <c r="G6" s="145"/>
      <c r="H6" s="145" t="s">
        <v>144</v>
      </c>
      <c r="I6" s="145"/>
    </row>
    <row r="7" spans="1:10" ht="37.200000000000003" customHeight="1">
      <c r="A7" s="142" t="s">
        <v>229</v>
      </c>
      <c r="B7" s="143"/>
      <c r="C7" s="144"/>
      <c r="D7" s="142" t="s">
        <v>230</v>
      </c>
      <c r="E7" s="143"/>
      <c r="F7" s="143"/>
      <c r="G7" s="144"/>
      <c r="H7" s="142" t="s">
        <v>231</v>
      </c>
      <c r="I7" s="144"/>
    </row>
  </sheetData>
  <mergeCells count="10">
    <mergeCell ref="A7:C7"/>
    <mergeCell ref="D7:G7"/>
    <mergeCell ref="H7:I7"/>
    <mergeCell ref="A1:I1"/>
    <mergeCell ref="A2:I2"/>
    <mergeCell ref="A3:I3"/>
    <mergeCell ref="A4:I4"/>
    <mergeCell ref="A6:C6"/>
    <mergeCell ref="D6:G6"/>
    <mergeCell ref="H6:I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A7" sqref="A7:C7"/>
    </sheetView>
  </sheetViews>
  <sheetFormatPr defaultRowHeight="14.4"/>
  <cols>
    <col min="1" max="1" width="42.109375" customWidth="1"/>
    <col min="2" max="2" width="28.44140625" customWidth="1"/>
    <col min="3" max="3" width="16.88671875" customWidth="1"/>
  </cols>
  <sheetData>
    <row r="1" spans="1:9" s="8" customFormat="1" ht="11.4">
      <c r="C1" s="13" t="s">
        <v>264</v>
      </c>
      <c r="G1" s="13"/>
      <c r="H1" s="13"/>
      <c r="I1" s="13"/>
    </row>
    <row r="2" spans="1:9" s="8" customFormat="1" ht="11.4">
      <c r="B2" s="135" t="s">
        <v>136</v>
      </c>
      <c r="C2" s="135"/>
      <c r="E2" s="13"/>
      <c r="F2" s="13"/>
      <c r="G2" s="13"/>
      <c r="H2" s="13"/>
      <c r="I2" s="13"/>
    </row>
    <row r="3" spans="1:9" s="8" customFormat="1" ht="11.4">
      <c r="B3" s="135" t="s">
        <v>139</v>
      </c>
      <c r="C3" s="135"/>
      <c r="E3" s="13"/>
      <c r="F3" s="13"/>
      <c r="G3" s="13"/>
      <c r="H3" s="13"/>
      <c r="I3" s="13"/>
    </row>
    <row r="4" spans="1:9" s="8" customFormat="1" ht="11.4">
      <c r="B4" s="135" t="s">
        <v>142</v>
      </c>
      <c r="C4" s="135"/>
      <c r="E4" s="13"/>
      <c r="F4" s="13"/>
      <c r="G4" s="13"/>
      <c r="H4" s="13"/>
      <c r="I4" s="13"/>
    </row>
    <row r="6" spans="1:9">
      <c r="A6" s="146" t="s">
        <v>265</v>
      </c>
      <c r="B6" s="146"/>
      <c r="C6" s="146"/>
    </row>
    <row r="7" spans="1:9" ht="54" customHeight="1">
      <c r="A7" s="147" t="s">
        <v>263</v>
      </c>
      <c r="B7" s="147"/>
      <c r="C7" s="147"/>
    </row>
    <row r="10" spans="1:9" ht="6.6" customHeight="1">
      <c r="A10" s="148" t="s">
        <v>262</v>
      </c>
      <c r="B10" s="148" t="s">
        <v>261</v>
      </c>
      <c r="C10" s="148" t="s">
        <v>144</v>
      </c>
    </row>
    <row r="11" spans="1:9" ht="7.2" customHeight="1">
      <c r="A11" s="149"/>
      <c r="B11" s="149"/>
      <c r="C11" s="149"/>
    </row>
    <row r="12" spans="1:9" ht="0.6" customHeight="1">
      <c r="A12" s="149"/>
      <c r="B12" s="149"/>
      <c r="C12" s="149"/>
    </row>
    <row r="13" spans="1:9" ht="6" customHeight="1">
      <c r="A13" s="149"/>
      <c r="B13" s="149"/>
      <c r="C13" s="149"/>
    </row>
    <row r="14" spans="1:9" ht="4.2" customHeight="1">
      <c r="A14" s="149"/>
      <c r="B14" s="149"/>
      <c r="C14" s="149"/>
    </row>
    <row r="15" spans="1:9" ht="15" thickBot="1">
      <c r="A15" s="115">
        <v>1</v>
      </c>
      <c r="B15" s="116">
        <v>3</v>
      </c>
      <c r="C15" s="117" t="s">
        <v>233</v>
      </c>
    </row>
    <row r="16" spans="1:9" ht="21.6" customHeight="1">
      <c r="A16" s="118" t="s">
        <v>234</v>
      </c>
      <c r="B16" s="119" t="s">
        <v>235</v>
      </c>
      <c r="C16" s="120">
        <v>1959476.57</v>
      </c>
    </row>
    <row r="17" spans="1:3">
      <c r="A17" s="121" t="s">
        <v>215</v>
      </c>
      <c r="B17" s="122"/>
      <c r="C17" s="123"/>
    </row>
    <row r="18" spans="1:3" ht="23.4" customHeight="1">
      <c r="A18" s="124" t="s">
        <v>236</v>
      </c>
      <c r="B18" s="122" t="s">
        <v>235</v>
      </c>
      <c r="C18" s="125" t="s">
        <v>237</v>
      </c>
    </row>
    <row r="19" spans="1:3">
      <c r="A19" s="126" t="s">
        <v>238</v>
      </c>
      <c r="B19" s="122"/>
      <c r="C19" s="123"/>
    </row>
    <row r="20" spans="1:3">
      <c r="A20" s="127" t="s">
        <v>239</v>
      </c>
      <c r="B20" s="122" t="s">
        <v>235</v>
      </c>
      <c r="C20" s="125" t="s">
        <v>237</v>
      </c>
    </row>
    <row r="21" spans="1:3">
      <c r="A21" s="128" t="s">
        <v>238</v>
      </c>
      <c r="B21" s="122"/>
      <c r="C21" s="123"/>
    </row>
    <row r="22" spans="1:3">
      <c r="A22" s="129" t="s">
        <v>240</v>
      </c>
      <c r="B22" s="122"/>
      <c r="C22" s="125">
        <v>1959476.57</v>
      </c>
    </row>
    <row r="23" spans="1:3">
      <c r="A23" s="130" t="s">
        <v>241</v>
      </c>
      <c r="B23" s="122" t="s">
        <v>242</v>
      </c>
      <c r="C23" s="125">
        <v>1959476.57</v>
      </c>
    </row>
    <row r="24" spans="1:3">
      <c r="A24" s="127" t="s">
        <v>243</v>
      </c>
      <c r="B24" s="122"/>
      <c r="C24" s="125">
        <v>-15097712.960000001</v>
      </c>
    </row>
    <row r="25" spans="1:3">
      <c r="A25" s="131" t="s">
        <v>244</v>
      </c>
      <c r="B25" s="122" t="s">
        <v>245</v>
      </c>
      <c r="C25" s="125">
        <v>-15097712.960000001</v>
      </c>
    </row>
    <row r="26" spans="1:3">
      <c r="A26" s="131" t="s">
        <v>246</v>
      </c>
      <c r="B26" s="122" t="s">
        <v>247</v>
      </c>
      <c r="C26" s="125">
        <v>-15097712.960000001</v>
      </c>
    </row>
    <row r="27" spans="1:3">
      <c r="A27" s="131" t="s">
        <v>248</v>
      </c>
      <c r="B27" s="122" t="s">
        <v>249</v>
      </c>
      <c r="C27" s="125">
        <v>-15097712.960000001</v>
      </c>
    </row>
    <row r="28" spans="1:3" ht="21.6">
      <c r="A28" s="131" t="s">
        <v>250</v>
      </c>
      <c r="B28" s="122" t="s">
        <v>251</v>
      </c>
      <c r="C28" s="125">
        <v>-15097712.960000001</v>
      </c>
    </row>
    <row r="29" spans="1:3">
      <c r="A29" s="127" t="s">
        <v>252</v>
      </c>
      <c r="B29" s="122"/>
      <c r="C29" s="125">
        <v>17057189.530000001</v>
      </c>
    </row>
    <row r="30" spans="1:3">
      <c r="A30" s="131" t="s">
        <v>253</v>
      </c>
      <c r="B30" s="132" t="s">
        <v>254</v>
      </c>
      <c r="C30" s="125">
        <v>17057189.530000001</v>
      </c>
    </row>
    <row r="31" spans="1:3">
      <c r="A31" s="131" t="s">
        <v>255</v>
      </c>
      <c r="B31" s="132" t="s">
        <v>256</v>
      </c>
      <c r="C31" s="125">
        <v>17057189.530000001</v>
      </c>
    </row>
    <row r="32" spans="1:3" ht="21.6">
      <c r="A32" s="131" t="s">
        <v>257</v>
      </c>
      <c r="B32" s="132" t="s">
        <v>258</v>
      </c>
      <c r="C32" s="125">
        <v>17057189.530000001</v>
      </c>
    </row>
    <row r="33" spans="1:3" ht="21.6">
      <c r="A33" s="131" t="s">
        <v>259</v>
      </c>
      <c r="B33" s="132" t="s">
        <v>260</v>
      </c>
      <c r="C33" s="125">
        <v>17057189.530000001</v>
      </c>
    </row>
  </sheetData>
  <mergeCells count="8">
    <mergeCell ref="A10:A14"/>
    <mergeCell ref="B10:B14"/>
    <mergeCell ref="C10:C14"/>
    <mergeCell ref="A6:C6"/>
    <mergeCell ref="A7:C7"/>
    <mergeCell ref="B2:C2"/>
    <mergeCell ref="B3:C3"/>
    <mergeCell ref="B4:C4"/>
  </mergeCells>
  <pageMargins left="0.71" right="0.39" top="0.41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E27AB4C-A61F-4196-9346-B804F8DB55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zabolotie-3\zabolotie</dc:creator>
  <cp:lastModifiedBy>zabolotie</cp:lastModifiedBy>
  <cp:lastPrinted>2020-03-25T05:41:57Z</cp:lastPrinted>
  <dcterms:created xsi:type="dcterms:W3CDTF">2020-02-20T09:06:26Z</dcterms:created>
  <dcterms:modified xsi:type="dcterms:W3CDTF">2020-03-25T06:02:59Z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(smart) Аналитический отчет по исполнению с утвержденной росписью (КГРБС ПБС РП ЦСР ВР КОСГУ)(3).xlsx</vt:lpwstr>
  </property>
  <property fmtid="{D5CDD505-2E9C-101B-9397-08002B2CF9AE}" pid="3" name="Название отчета">
    <vt:lpwstr>(smart) Аналитический отчет по исполнению с утвержденной росписью (КГРБС ПБС РП ЦСР ВР КОСГУ)(3).xlsx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19.2.2804.100322266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uяв001_1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