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Лист1!$A$1:$E$69</definedName>
  </definedNames>
  <calcPr calcId="144525"/>
</workbook>
</file>

<file path=xl/calcChain.xml><?xml version="1.0" encoding="utf-8"?>
<calcChain xmlns="http://schemas.openxmlformats.org/spreadsheetml/2006/main">
  <c r="E66" i="1" l="1"/>
  <c r="D69" i="1"/>
  <c r="D68" i="1"/>
  <c r="D67" i="1"/>
  <c r="C36" i="1"/>
  <c r="E36" i="1"/>
  <c r="D64" i="1"/>
  <c r="D50" i="1"/>
  <c r="D65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5" i="1"/>
  <c r="C66" i="1"/>
  <c r="C16" i="1"/>
  <c r="C14" i="1"/>
  <c r="D66" i="1" l="1"/>
  <c r="C13" i="1"/>
  <c r="C12" i="1" s="1"/>
  <c r="D36" i="1"/>
  <c r="E16" i="1"/>
  <c r="D16" i="1" s="1"/>
  <c r="E14" i="1" l="1"/>
  <c r="D14" i="1" s="1"/>
  <c r="E13" i="1" l="1"/>
  <c r="D13" i="1" s="1"/>
  <c r="E12" i="1" l="1"/>
  <c r="D12" i="1" s="1"/>
</calcChain>
</file>

<file path=xl/sharedStrings.xml><?xml version="1.0" encoding="utf-8"?>
<sst xmlns="http://schemas.openxmlformats.org/spreadsheetml/2006/main" count="127" uniqueCount="127">
  <si>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</si>
  <si>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</si>
  <si>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</si>
  <si>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</si>
  <si>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</si>
  <si>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</si>
  <si>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</si>
  <si>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</si>
  <si>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</si>
  <si>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</si>
  <si>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</si>
  <si>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</si>
  <si>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</si>
  <si>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</si>
  <si>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</si>
  <si>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</si>
  <si>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</si>
  <si>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</si>
  <si>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</si>
  <si>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</si>
  <si>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</si>
  <si>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</si>
  <si>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</si>
  <si>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</si>
  <si>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</si>
  <si>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</si>
  <si>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</si>
  <si>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</si>
  <si>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</si>
  <si>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</si>
  <si>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</si>
  <si>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</si>
  <si>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</si>
  <si>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</si>
  <si>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</si>
  <si>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</si>
  <si>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</si>
  <si>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</si>
  <si>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2.19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</si>
  <si>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</si>
  <si>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</si>
  <si>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</si>
  <si>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</si>
  <si>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</si>
  <si>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</si>
  <si>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</si>
  <si>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</si>
  <si>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</si>
  <si>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</si>
  <si>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</si>
  <si>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</si>
  <si>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</si>
  <si>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</si>
  <si>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</si>
  <si>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</si>
  <si>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</si>
  <si>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</si>
  <si>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</si>
  <si>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</si>
  <si>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</si>
  <si>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</si>
  <si>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</si>
  <si>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</si>
  <si>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</si>
  <si>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</si>
  <si>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</si>
  <si>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</si>
  <si>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</si>
  <si>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</si>
  <si>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</si>
  <si>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</si>
  <si>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</si>
  <si>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2021 год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</si>
  <si>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</si>
  <si>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</si>
  <si>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</si>
  <si>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</si>
  <si>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</si>
  <si>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2021 год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</si>
  <si>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</si>
  <si>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3.2</t>
  </si>
  <si>
    <t>+. -</t>
  </si>
  <si>
    <t xml:space="preserve">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</si>
  <si>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к  решению 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</si>
  <si>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"О внесении изменений в решение ЛРС от 25.12.2020  № 32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</si>
  <si>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</si>
  <si>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</si>
  <si>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</si>
  <si>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</si>
  <si>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3.3</t>
  </si>
  <si>
    <t xml:space="preserve">Дотации бюджетам муниципальных районов на  стимулирование руководителей исполнительно-распорядительных органов </t>
  </si>
  <si>
    <t>Уточненные бюджетные назначения на 2021 год</t>
  </si>
  <si>
    <t xml:space="preserve">                                                                                                                                                                                          "О бюджете муниципального района "Город Людиново и </t>
  </si>
  <si>
    <t xml:space="preserve">                                                                                                                                                                                       Людиновский район» на 2021 год  и  на плановый период 2022 и 2023 годов"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</si>
  <si>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</si>
  <si>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</si>
  <si>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</si>
  <si>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</si>
  <si>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</si>
  <si>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</si>
  <si>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</si>
  <si>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</si>
  <si>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</si>
  <si>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</si>
  <si>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</si>
  <si>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</si>
  <si>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</si>
  <si>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</si>
  <si>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</si>
  <si>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</si>
  <si>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</si>
  <si>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</si>
  <si>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</si>
  <si>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</si>
  <si>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</si>
  <si>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</si>
  <si>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</si>
  <si>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</si>
  <si>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</si>
  <si>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</t>
  </si>
  <si>
    <t>4.1</t>
  </si>
  <si>
    <t>4.2</t>
  </si>
  <si>
    <t>4.3</t>
  </si>
  <si>
    <t>Прочие субсидии бюджетам муниципальных районов на разработку землеустроительной  документации по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</si>
  <si>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автотранспортом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</si>
  <si>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</si>
  <si>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 xml:space="preserve">                                                                                                                                                                                           от  25.03.2021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</si>
</sst>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Times New Roman Cyr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/>
    <xf numFmtId="164" fontId="7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tabSelected="1" workbookViewId="0">
      <selection activeCell="B6" sqref="B6:E6"/>
    </sheetView>
  </sheetViews>
  <sheetFormatPr defaultRowHeight="15" x14ac:dyDescent="0.25"/>
  <cols>
    <col min="1" max="1" width="4.7109375" customWidth="1"/>
    <col min="2" max="2" width="150" customWidth="1"/>
    <col min="3" max="3" width="19.7109375" hidden="1" customWidth="1"/>
    <col min="4" max="4" width="19.28515625" hidden="1" customWidth="1"/>
    <col min="5" max="5" width="20" style="23" customWidth="1"/>
  </cols>
  <sheetData>
    <row r="1" spans="1:6" s="2" customFormat="1" ht="17.25" customHeight="1" x14ac:dyDescent="0.25">
      <c r="B1" s="32" t="s">
        <v>82</v>
      </c>
      <c r="C1" s="32"/>
      <c r="D1" s="32"/>
      <c r="E1" s="32"/>
    </row>
    <row r="2" spans="1:6" s="2" customFormat="1" ht="17.25" customHeight="1" x14ac:dyDescent="0.25">
      <c r="B2" s="33" t="s">
        <v>83</v>
      </c>
      <c r="C2" s="33"/>
      <c r="D2" s="33"/>
      <c r="E2" s="33"/>
    </row>
    <row r="3" spans="1:6" s="2" customFormat="1" ht="17.25" customHeight="1" x14ac:dyDescent="0.25">
      <c r="B3" s="33" t="s">
        <v>84</v>
      </c>
      <c r="C3" s="33"/>
      <c r="D3" s="33"/>
      <c r="E3" s="33"/>
    </row>
    <row r="4" spans="1:6" s="2" customFormat="1" ht="18" customHeight="1" x14ac:dyDescent="0.25">
      <c r="B4" s="33" t="s">
        <v>92</v>
      </c>
      <c r="C4" s="33"/>
      <c r="D4" s="33"/>
      <c r="E4" s="33"/>
    </row>
    <row r="5" spans="1:6" s="2" customFormat="1" ht="15.75" customHeight="1" x14ac:dyDescent="0.25">
      <c r="B5" s="34" t="s">
        <v>93</v>
      </c>
      <c r="C5" s="34"/>
      <c r="D5" s="34"/>
      <c r="E5" s="34"/>
    </row>
    <row r="6" spans="1:6" s="2" customFormat="1" ht="17.25" customHeight="1" x14ac:dyDescent="0.25">
      <c r="B6" s="33" t="s">
        <v>126</v>
      </c>
      <c r="C6" s="33"/>
      <c r="D6" s="33"/>
      <c r="E6" s="33"/>
    </row>
    <row r="7" spans="1:6" s="2" customFormat="1" ht="17.25" customHeight="1" x14ac:dyDescent="0.25">
      <c r="B7" s="31" t="s">
        <v>59</v>
      </c>
      <c r="C7" s="31"/>
      <c r="D7" s="31"/>
      <c r="E7" s="31"/>
    </row>
    <row r="8" spans="1:6" s="2" customFormat="1" ht="36.75" customHeight="1" x14ac:dyDescent="0.25">
      <c r="A8" s="30" t="s">
        <v>78</v>
      </c>
      <c r="B8" s="30"/>
      <c r="C8" s="30"/>
      <c r="D8" s="30"/>
      <c r="E8" s="30"/>
    </row>
    <row r="9" spans="1:6" s="2" customFormat="1" ht="19.5" customHeight="1" x14ac:dyDescent="0.25">
      <c r="E9" s="29" t="s">
        <v>5</v>
      </c>
    </row>
    <row r="10" spans="1:6" s="2" customFormat="1" ht="65.25" customHeight="1" x14ac:dyDescent="0.25">
      <c r="A10" s="19" t="s">
        <v>0</v>
      </c>
      <c r="B10" s="19" t="s">
        <v>1</v>
      </c>
      <c r="C10" s="22" t="s">
        <v>72</v>
      </c>
      <c r="D10" s="25" t="s">
        <v>81</v>
      </c>
      <c r="E10" s="27" t="s">
        <v>91</v>
      </c>
      <c r="F10" s="3"/>
    </row>
    <row r="11" spans="1:6" s="2" customFormat="1" ht="18.75" customHeight="1" x14ac:dyDescent="0.25">
      <c r="A11" s="5">
        <v>1</v>
      </c>
      <c r="B11" s="5">
        <v>2</v>
      </c>
      <c r="C11" s="20">
        <v>3</v>
      </c>
      <c r="D11" s="5"/>
      <c r="E11" s="20">
        <v>3</v>
      </c>
      <c r="F11" s="4"/>
    </row>
    <row r="12" spans="1:6" s="1" customFormat="1" ht="19.5" customHeight="1" x14ac:dyDescent="0.25">
      <c r="A12" s="5"/>
      <c r="B12" s="6" t="s">
        <v>15</v>
      </c>
      <c r="C12" s="7">
        <f>C13</f>
        <v>1198630621.45</v>
      </c>
      <c r="D12" s="26">
        <f>E12-C12</f>
        <v>6248917.3499999046</v>
      </c>
      <c r="E12" s="7">
        <f>E13</f>
        <v>1204879538.8</v>
      </c>
    </row>
    <row r="13" spans="1:6" s="1" customFormat="1" ht="19.5" customHeight="1" x14ac:dyDescent="0.25">
      <c r="A13" s="8"/>
      <c r="B13" s="9" t="s">
        <v>14</v>
      </c>
      <c r="C13" s="7">
        <f>C16+C36+C66+C14</f>
        <v>1198630621.45</v>
      </c>
      <c r="D13" s="26">
        <f t="shared" ref="D13:D69" si="0">E13-C13</f>
        <v>6248917.3499999046</v>
      </c>
      <c r="E13" s="7">
        <f>E16+E36+E66+E14</f>
        <v>1204879538.8</v>
      </c>
    </row>
    <row r="14" spans="1:6" s="1" customFormat="1" ht="19.5" customHeight="1" x14ac:dyDescent="0.25">
      <c r="A14" s="8" t="s">
        <v>3</v>
      </c>
      <c r="B14" s="9" t="s">
        <v>16</v>
      </c>
      <c r="C14" s="7">
        <f>C15</f>
        <v>0</v>
      </c>
      <c r="D14" s="26">
        <f t="shared" si="0"/>
        <v>1718640</v>
      </c>
      <c r="E14" s="7">
        <f>E15</f>
        <v>1718640</v>
      </c>
    </row>
    <row r="15" spans="1:6" s="1" customFormat="1" ht="19.5" customHeight="1" x14ac:dyDescent="0.25">
      <c r="A15" s="10" t="s">
        <v>4</v>
      </c>
      <c r="B15" s="11" t="s">
        <v>90</v>
      </c>
      <c r="C15" s="12"/>
      <c r="D15" s="26">
        <f t="shared" si="0"/>
        <v>1718640</v>
      </c>
      <c r="E15" s="12">
        <v>1718640</v>
      </c>
    </row>
    <row r="16" spans="1:6" s="1" customFormat="1" ht="19.5" customHeight="1" x14ac:dyDescent="0.25">
      <c r="A16" s="13" t="s">
        <v>19</v>
      </c>
      <c r="B16" s="9" t="s">
        <v>13</v>
      </c>
      <c r="C16" s="7">
        <f>C17+C18+C19+C20+C21+C22+C23+C24+C25+C26+C27+C28+C29+C30+C31+C32+C33+C34+C35</f>
        <v>113389878.94999999</v>
      </c>
      <c r="D16" s="26">
        <f t="shared" si="0"/>
        <v>-2384693.6499999911</v>
      </c>
      <c r="E16" s="7">
        <f>E17+E18+E19+E20+E21+E22+E23+E24+E25+E26+E27+E28+E29+E30+E31+E32+E33+E34+E35</f>
        <v>111005185.3</v>
      </c>
    </row>
    <row r="17" spans="1:5" s="1" customFormat="1" ht="24" customHeight="1" x14ac:dyDescent="0.25">
      <c r="A17" s="14" t="s">
        <v>56</v>
      </c>
      <c r="B17" s="15" t="s">
        <v>76</v>
      </c>
      <c r="C17" s="12">
        <v>363645</v>
      </c>
      <c r="D17" s="26">
        <f t="shared" si="0"/>
        <v>0</v>
      </c>
      <c r="E17" s="28">
        <v>363645</v>
      </c>
    </row>
    <row r="18" spans="1:5" s="1" customFormat="1" ht="30.75" customHeight="1" x14ac:dyDescent="0.25">
      <c r="A18" s="14" t="s">
        <v>55</v>
      </c>
      <c r="B18" s="15" t="s">
        <v>63</v>
      </c>
      <c r="C18" s="24">
        <v>52020.9</v>
      </c>
      <c r="D18" s="26">
        <f t="shared" si="0"/>
        <v>0</v>
      </c>
      <c r="E18" s="28">
        <v>52020.9</v>
      </c>
    </row>
    <row r="19" spans="1:5" s="1" customFormat="1" ht="30.75" customHeight="1" x14ac:dyDescent="0.25">
      <c r="A19" s="14" t="s">
        <v>54</v>
      </c>
      <c r="B19" s="15" t="s">
        <v>60</v>
      </c>
      <c r="C19" s="24">
        <v>256698</v>
      </c>
      <c r="D19" s="26">
        <f t="shared" si="0"/>
        <v>0</v>
      </c>
      <c r="E19" s="28">
        <v>256698</v>
      </c>
    </row>
    <row r="20" spans="1:5" s="1" customFormat="1" ht="36" customHeight="1" x14ac:dyDescent="0.25">
      <c r="A20" s="14" t="s">
        <v>53</v>
      </c>
      <c r="B20" s="15" t="s">
        <v>74</v>
      </c>
      <c r="C20" s="24">
        <v>478404</v>
      </c>
      <c r="D20" s="26">
        <f t="shared" si="0"/>
        <v>0</v>
      </c>
      <c r="E20" s="28">
        <v>478404</v>
      </c>
    </row>
    <row r="21" spans="1:5" s="1" customFormat="1" ht="36" customHeight="1" x14ac:dyDescent="0.25">
      <c r="A21" s="14" t="s">
        <v>52</v>
      </c>
      <c r="B21" s="15" t="s">
        <v>123</v>
      </c>
      <c r="C21" s="24">
        <v>623000</v>
      </c>
      <c r="D21" s="26">
        <f t="shared" si="0"/>
        <v>0</v>
      </c>
      <c r="E21" s="28">
        <v>623000</v>
      </c>
    </row>
    <row r="22" spans="1:5" s="1" customFormat="1" ht="21" customHeight="1" x14ac:dyDescent="0.25">
      <c r="A22" s="14" t="s">
        <v>51</v>
      </c>
      <c r="B22" s="15" t="s">
        <v>65</v>
      </c>
      <c r="C22" s="12">
        <v>2039992</v>
      </c>
      <c r="D22" s="26">
        <f t="shared" si="0"/>
        <v>0</v>
      </c>
      <c r="E22" s="28">
        <v>2039992</v>
      </c>
    </row>
    <row r="23" spans="1:5" s="1" customFormat="1" ht="21" customHeight="1" x14ac:dyDescent="0.25">
      <c r="A23" s="14" t="s">
        <v>50</v>
      </c>
      <c r="B23" s="15" t="s">
        <v>17</v>
      </c>
      <c r="C23" s="12">
        <v>2057082</v>
      </c>
      <c r="D23" s="26">
        <f t="shared" si="0"/>
        <v>0</v>
      </c>
      <c r="E23" s="28">
        <v>2057082</v>
      </c>
    </row>
    <row r="24" spans="1:5" s="1" customFormat="1" ht="21.75" customHeight="1" x14ac:dyDescent="0.25">
      <c r="A24" s="14" t="s">
        <v>49</v>
      </c>
      <c r="B24" s="15" t="s">
        <v>18</v>
      </c>
      <c r="C24" s="12">
        <v>26563127</v>
      </c>
      <c r="D24" s="26">
        <f t="shared" si="0"/>
        <v>0</v>
      </c>
      <c r="E24" s="28">
        <v>26563127</v>
      </c>
    </row>
    <row r="25" spans="1:5" s="1" customFormat="1" ht="34.5" customHeight="1" x14ac:dyDescent="0.25">
      <c r="A25" s="14" t="s">
        <v>48</v>
      </c>
      <c r="B25" s="16" t="s">
        <v>66</v>
      </c>
      <c r="C25" s="12">
        <v>100000</v>
      </c>
      <c r="D25" s="26">
        <f t="shared" si="0"/>
        <v>0</v>
      </c>
      <c r="E25" s="28">
        <v>100000</v>
      </c>
    </row>
    <row r="26" spans="1:5" s="1" customFormat="1" ht="23.25" customHeight="1" x14ac:dyDescent="0.25">
      <c r="A26" s="14" t="s">
        <v>47</v>
      </c>
      <c r="B26" s="17" t="s">
        <v>67</v>
      </c>
      <c r="C26" s="12">
        <v>2228171.91</v>
      </c>
      <c r="D26" s="26">
        <f t="shared" si="0"/>
        <v>-2228171.91</v>
      </c>
      <c r="E26" s="28">
        <v>0</v>
      </c>
    </row>
    <row r="27" spans="1:5" s="1" customFormat="1" ht="32.25" customHeight="1" x14ac:dyDescent="0.25">
      <c r="A27" s="14" t="s">
        <v>46</v>
      </c>
      <c r="B27" s="17" t="s">
        <v>75</v>
      </c>
      <c r="C27" s="12">
        <v>982133.33</v>
      </c>
      <c r="D27" s="26">
        <f t="shared" si="0"/>
        <v>0</v>
      </c>
      <c r="E27" s="28">
        <v>982133.33</v>
      </c>
    </row>
    <row r="28" spans="1:5" s="1" customFormat="1" ht="32.25" customHeight="1" x14ac:dyDescent="0.25">
      <c r="A28" s="14" t="s">
        <v>45</v>
      </c>
      <c r="B28" s="17" t="s">
        <v>68</v>
      </c>
      <c r="C28" s="12">
        <v>1890000</v>
      </c>
      <c r="D28" s="26">
        <f t="shared" si="0"/>
        <v>0</v>
      </c>
      <c r="E28" s="28">
        <v>1890000</v>
      </c>
    </row>
    <row r="29" spans="1:5" s="1" customFormat="1" ht="32.25" customHeight="1" x14ac:dyDescent="0.25">
      <c r="A29" s="14" t="s">
        <v>44</v>
      </c>
      <c r="B29" s="17" t="s">
        <v>69</v>
      </c>
      <c r="C29" s="12">
        <v>2365372</v>
      </c>
      <c r="D29" s="26">
        <f t="shared" si="0"/>
        <v>0</v>
      </c>
      <c r="E29" s="28">
        <v>2365372</v>
      </c>
    </row>
    <row r="30" spans="1:5" s="1" customFormat="1" ht="23.25" customHeight="1" x14ac:dyDescent="0.25">
      <c r="A30" s="14" t="s">
        <v>43</v>
      </c>
      <c r="B30" s="17" t="s">
        <v>61</v>
      </c>
      <c r="C30" s="12">
        <v>25000000</v>
      </c>
      <c r="D30" s="26">
        <f t="shared" si="0"/>
        <v>0</v>
      </c>
      <c r="E30" s="28">
        <v>25000000</v>
      </c>
    </row>
    <row r="31" spans="1:5" s="1" customFormat="1" ht="39" customHeight="1" x14ac:dyDescent="0.25">
      <c r="A31" s="14" t="s">
        <v>42</v>
      </c>
      <c r="B31" s="17" t="s">
        <v>70</v>
      </c>
      <c r="C31" s="12">
        <v>8618290.2200000007</v>
      </c>
      <c r="D31" s="26">
        <f t="shared" si="0"/>
        <v>0</v>
      </c>
      <c r="E31" s="28">
        <v>8618290.2200000007</v>
      </c>
    </row>
    <row r="32" spans="1:5" s="1" customFormat="1" ht="33.75" customHeight="1" x14ac:dyDescent="0.25">
      <c r="A32" s="14" t="s">
        <v>41</v>
      </c>
      <c r="B32" s="17" t="s">
        <v>77</v>
      </c>
      <c r="C32" s="12">
        <v>1147712.8500000001</v>
      </c>
      <c r="D32" s="26">
        <f t="shared" si="0"/>
        <v>0</v>
      </c>
      <c r="E32" s="28">
        <v>1147712.8500000001</v>
      </c>
    </row>
    <row r="33" spans="1:5" s="1" customFormat="1" ht="22.5" customHeight="1" x14ac:dyDescent="0.25">
      <c r="A33" s="14" t="s">
        <v>40</v>
      </c>
      <c r="B33" s="17" t="s">
        <v>73</v>
      </c>
      <c r="C33" s="12">
        <v>20768023</v>
      </c>
      <c r="D33" s="26">
        <f t="shared" si="0"/>
        <v>0</v>
      </c>
      <c r="E33" s="28">
        <v>20768023</v>
      </c>
    </row>
    <row r="34" spans="1:5" s="1" customFormat="1" ht="32.25" customHeight="1" x14ac:dyDescent="0.25">
      <c r="A34" s="14" t="s">
        <v>39</v>
      </c>
      <c r="B34" s="17" t="s">
        <v>124</v>
      </c>
      <c r="C34" s="12">
        <v>4709732</v>
      </c>
      <c r="D34" s="26">
        <f t="shared" si="0"/>
        <v>0</v>
      </c>
      <c r="E34" s="28">
        <v>4709732</v>
      </c>
    </row>
    <row r="35" spans="1:5" s="1" customFormat="1" ht="33.75" customHeight="1" x14ac:dyDescent="0.25">
      <c r="A35" s="14" t="s">
        <v>38</v>
      </c>
      <c r="B35" s="17" t="s">
        <v>125</v>
      </c>
      <c r="C35" s="12">
        <v>13146474.74</v>
      </c>
      <c r="D35" s="26">
        <f t="shared" si="0"/>
        <v>-156521.74000000022</v>
      </c>
      <c r="E35" s="28">
        <v>12989953</v>
      </c>
    </row>
    <row r="36" spans="1:5" s="1" customFormat="1" ht="21" customHeight="1" x14ac:dyDescent="0.25">
      <c r="A36" s="8" t="s">
        <v>57</v>
      </c>
      <c r="B36" s="9" t="s">
        <v>12</v>
      </c>
      <c r="C36" s="7">
        <f>C38+C39+C40+C41+C42+C43+C44+C45+C46+C47+C48+C49+C50+C51+C52+C53+C54+C55+C56+C57+C58+C59+C60+C61+C62+C63+C64+C65</f>
        <v>1052569024.5</v>
      </c>
      <c r="D36" s="26">
        <f t="shared" si="0"/>
        <v>-14029</v>
      </c>
      <c r="E36" s="7">
        <f>E38+E39+E40+E41+E42+E43+E44+E45+E46+E47+E48+E49+E50+E51+E52+E53+E54+E55+E56+E57+E58+E59+E60+E61+E62+E63+E64+E65</f>
        <v>1052554995.5</v>
      </c>
    </row>
    <row r="37" spans="1:5" s="1" customFormat="1" ht="17.25" customHeight="1" x14ac:dyDescent="0.25">
      <c r="A37" s="10"/>
      <c r="B37" s="15" t="s">
        <v>2</v>
      </c>
      <c r="C37" s="12"/>
      <c r="D37" s="26">
        <f t="shared" si="0"/>
        <v>0</v>
      </c>
      <c r="E37" s="12"/>
    </row>
    <row r="38" spans="1:5" s="1" customFormat="1" ht="50.25" customHeight="1" x14ac:dyDescent="0.25">
      <c r="A38" s="14" t="s">
        <v>58</v>
      </c>
      <c r="B38" s="15" t="s">
        <v>23</v>
      </c>
      <c r="C38" s="12">
        <v>40963780</v>
      </c>
      <c r="D38" s="26">
        <f t="shared" si="0"/>
        <v>0</v>
      </c>
      <c r="E38" s="12">
        <v>40963780</v>
      </c>
    </row>
    <row r="39" spans="1:5" s="1" customFormat="1" ht="33.75" customHeight="1" x14ac:dyDescent="0.25">
      <c r="A39" s="14" t="s">
        <v>80</v>
      </c>
      <c r="B39" s="15" t="s">
        <v>30</v>
      </c>
      <c r="C39" s="12">
        <v>4934</v>
      </c>
      <c r="D39" s="26">
        <f t="shared" si="0"/>
        <v>0</v>
      </c>
      <c r="E39" s="12">
        <v>4934</v>
      </c>
    </row>
    <row r="40" spans="1:5" s="1" customFormat="1" ht="34.5" customHeight="1" x14ac:dyDescent="0.25">
      <c r="A40" s="14" t="s">
        <v>89</v>
      </c>
      <c r="B40" s="15" t="s">
        <v>28</v>
      </c>
      <c r="C40" s="12">
        <v>36801</v>
      </c>
      <c r="D40" s="26">
        <f t="shared" si="0"/>
        <v>0</v>
      </c>
      <c r="E40" s="12">
        <v>36801</v>
      </c>
    </row>
    <row r="41" spans="1:5" s="1" customFormat="1" ht="34.5" customHeight="1" x14ac:dyDescent="0.25">
      <c r="A41" s="14" t="s">
        <v>94</v>
      </c>
      <c r="B41" s="15" t="s">
        <v>22</v>
      </c>
      <c r="C41" s="12">
        <v>911309</v>
      </c>
      <c r="D41" s="26">
        <f t="shared" si="0"/>
        <v>0</v>
      </c>
      <c r="E41" s="12">
        <v>911309</v>
      </c>
    </row>
    <row r="42" spans="1:5" s="1" customFormat="1" ht="24" customHeight="1" x14ac:dyDescent="0.25">
      <c r="A42" s="14" t="s">
        <v>95</v>
      </c>
      <c r="B42" s="15" t="s">
        <v>21</v>
      </c>
      <c r="C42" s="12">
        <v>1747073</v>
      </c>
      <c r="D42" s="26">
        <f t="shared" si="0"/>
        <v>0</v>
      </c>
      <c r="E42" s="12">
        <v>1747073</v>
      </c>
    </row>
    <row r="43" spans="1:5" s="1" customFormat="1" ht="36" customHeight="1" x14ac:dyDescent="0.25">
      <c r="A43" s="14" t="s">
        <v>96</v>
      </c>
      <c r="B43" s="15" t="s">
        <v>25</v>
      </c>
      <c r="C43" s="12">
        <v>682769</v>
      </c>
      <c r="D43" s="26">
        <f t="shared" si="0"/>
        <v>0</v>
      </c>
      <c r="E43" s="12">
        <v>682769</v>
      </c>
    </row>
    <row r="44" spans="1:5" s="1" customFormat="1" ht="34.5" customHeight="1" x14ac:dyDescent="0.25">
      <c r="A44" s="14" t="s">
        <v>97</v>
      </c>
      <c r="B44" s="15" t="s">
        <v>24</v>
      </c>
      <c r="C44" s="12">
        <v>2806689</v>
      </c>
      <c r="D44" s="26">
        <f t="shared" si="0"/>
        <v>0</v>
      </c>
      <c r="E44" s="12">
        <v>2806689</v>
      </c>
    </row>
    <row r="45" spans="1:5" s="1" customFormat="1" ht="79.5" customHeight="1" x14ac:dyDescent="0.25">
      <c r="A45" s="14" t="s">
        <v>98</v>
      </c>
      <c r="B45" s="15" t="s">
        <v>27</v>
      </c>
      <c r="C45" s="12">
        <v>261932616</v>
      </c>
      <c r="D45" s="26">
        <f t="shared" si="0"/>
        <v>0</v>
      </c>
      <c r="E45" s="12">
        <v>261932616</v>
      </c>
    </row>
    <row r="46" spans="1:5" s="1" customFormat="1" ht="51.75" customHeight="1" x14ac:dyDescent="0.25">
      <c r="A46" s="14" t="s">
        <v>99</v>
      </c>
      <c r="B46" s="15" t="s">
        <v>26</v>
      </c>
      <c r="C46" s="12">
        <v>112974433</v>
      </c>
      <c r="D46" s="26">
        <f t="shared" si="0"/>
        <v>0</v>
      </c>
      <c r="E46" s="12">
        <v>112974433</v>
      </c>
    </row>
    <row r="47" spans="1:5" s="1" customFormat="1" ht="24.75" customHeight="1" x14ac:dyDescent="0.25">
      <c r="A47" s="14" t="s">
        <v>100</v>
      </c>
      <c r="B47" s="15" t="s">
        <v>64</v>
      </c>
      <c r="C47" s="12">
        <v>49261</v>
      </c>
      <c r="D47" s="26">
        <f t="shared" si="0"/>
        <v>0</v>
      </c>
      <c r="E47" s="28">
        <v>49261</v>
      </c>
    </row>
    <row r="48" spans="1:5" s="1" customFormat="1" ht="35.25" customHeight="1" x14ac:dyDescent="0.25">
      <c r="A48" s="14" t="s">
        <v>101</v>
      </c>
      <c r="B48" s="15" t="s">
        <v>31</v>
      </c>
      <c r="C48" s="12">
        <v>11784652</v>
      </c>
      <c r="D48" s="26">
        <f t="shared" si="0"/>
        <v>-11308487</v>
      </c>
      <c r="E48" s="12">
        <v>476165</v>
      </c>
    </row>
    <row r="49" spans="1:5" s="1" customFormat="1" ht="32.25" customHeight="1" x14ac:dyDescent="0.25">
      <c r="A49" s="14" t="s">
        <v>102</v>
      </c>
      <c r="B49" s="15" t="s">
        <v>20</v>
      </c>
      <c r="C49" s="12">
        <v>20754365</v>
      </c>
      <c r="D49" s="26">
        <f t="shared" si="0"/>
        <v>-1121938</v>
      </c>
      <c r="E49" s="12">
        <v>19632427</v>
      </c>
    </row>
    <row r="50" spans="1:5" s="1" customFormat="1" ht="32.25" customHeight="1" x14ac:dyDescent="0.25">
      <c r="A50" s="14" t="s">
        <v>103</v>
      </c>
      <c r="B50" s="15" t="s">
        <v>85</v>
      </c>
      <c r="C50" s="12"/>
      <c r="D50" s="26">
        <f t="shared" si="0"/>
        <v>11308487</v>
      </c>
      <c r="E50" s="12">
        <v>11308487</v>
      </c>
    </row>
    <row r="51" spans="1:5" s="1" customFormat="1" ht="36" customHeight="1" x14ac:dyDescent="0.25">
      <c r="A51" s="14" t="s">
        <v>104</v>
      </c>
      <c r="B51" s="15" t="s">
        <v>71</v>
      </c>
      <c r="C51" s="12">
        <v>201630329</v>
      </c>
      <c r="D51" s="26">
        <f t="shared" si="0"/>
        <v>-161741862</v>
      </c>
      <c r="E51" s="12">
        <v>39888467</v>
      </c>
    </row>
    <row r="52" spans="1:5" s="1" customFormat="1" ht="21" customHeight="1" x14ac:dyDescent="0.25">
      <c r="A52" s="14" t="s">
        <v>105</v>
      </c>
      <c r="B52" s="15" t="s">
        <v>33</v>
      </c>
      <c r="C52" s="12">
        <v>31206418</v>
      </c>
      <c r="D52" s="26">
        <f t="shared" si="0"/>
        <v>0</v>
      </c>
      <c r="E52" s="12">
        <v>31206418</v>
      </c>
    </row>
    <row r="53" spans="1:5" s="1" customFormat="1" ht="39.75" customHeight="1" x14ac:dyDescent="0.25">
      <c r="A53" s="14" t="s">
        <v>106</v>
      </c>
      <c r="B53" s="15" t="s">
        <v>32</v>
      </c>
      <c r="C53" s="12">
        <v>152827833</v>
      </c>
      <c r="D53" s="26">
        <f t="shared" si="0"/>
        <v>-42224316</v>
      </c>
      <c r="E53" s="12">
        <v>110603517</v>
      </c>
    </row>
    <row r="54" spans="1:5" s="1" customFormat="1" ht="33.75" customHeight="1" x14ac:dyDescent="0.25">
      <c r="A54" s="14" t="s">
        <v>107</v>
      </c>
      <c r="B54" s="15" t="s">
        <v>34</v>
      </c>
      <c r="C54" s="12">
        <v>191384348</v>
      </c>
      <c r="D54" s="26">
        <f t="shared" si="0"/>
        <v>0</v>
      </c>
      <c r="E54" s="28">
        <v>191384348</v>
      </c>
    </row>
    <row r="55" spans="1:5" s="1" customFormat="1" ht="33.75" customHeight="1" x14ac:dyDescent="0.25">
      <c r="A55" s="14" t="s">
        <v>108</v>
      </c>
      <c r="B55" s="21" t="s">
        <v>29</v>
      </c>
      <c r="C55" s="12">
        <v>318867.5</v>
      </c>
      <c r="D55" s="26">
        <f t="shared" si="0"/>
        <v>0</v>
      </c>
      <c r="E55" s="12">
        <v>318867.5</v>
      </c>
    </row>
    <row r="56" spans="1:5" s="1" customFormat="1" ht="138.75" customHeight="1" x14ac:dyDescent="0.25">
      <c r="A56" s="14" t="s">
        <v>109</v>
      </c>
      <c r="B56" s="15" t="s">
        <v>35</v>
      </c>
      <c r="C56" s="12">
        <v>19877269</v>
      </c>
      <c r="D56" s="26">
        <f t="shared" si="0"/>
        <v>0</v>
      </c>
      <c r="E56" s="28">
        <v>19877269</v>
      </c>
    </row>
    <row r="57" spans="1:5" s="1" customFormat="1" ht="37.5" customHeight="1" x14ac:dyDescent="0.25">
      <c r="A57" s="14" t="s">
        <v>110</v>
      </c>
      <c r="B57" s="15" t="s">
        <v>7</v>
      </c>
      <c r="C57" s="12"/>
      <c r="D57" s="26">
        <f t="shared" si="0"/>
        <v>1831509</v>
      </c>
      <c r="E57" s="12">
        <v>1831509</v>
      </c>
    </row>
    <row r="58" spans="1:5" s="1" customFormat="1" ht="30" customHeight="1" x14ac:dyDescent="0.25">
      <c r="A58" s="14" t="s">
        <v>111</v>
      </c>
      <c r="B58" s="15" t="s">
        <v>8</v>
      </c>
      <c r="C58" s="12"/>
      <c r="D58" s="26">
        <f t="shared" si="0"/>
        <v>40181324</v>
      </c>
      <c r="E58" s="12">
        <v>40181324</v>
      </c>
    </row>
    <row r="59" spans="1:5" s="1" customFormat="1" ht="39.75" customHeight="1" x14ac:dyDescent="0.25">
      <c r="A59" s="14" t="s">
        <v>112</v>
      </c>
      <c r="B59" s="15" t="s">
        <v>9</v>
      </c>
      <c r="C59" s="12"/>
      <c r="D59" s="26">
        <f t="shared" si="0"/>
        <v>174762</v>
      </c>
      <c r="E59" s="12">
        <v>174762</v>
      </c>
    </row>
    <row r="60" spans="1:5" s="1" customFormat="1" ht="50.25" customHeight="1" x14ac:dyDescent="0.25">
      <c r="A60" s="14" t="s">
        <v>113</v>
      </c>
      <c r="B60" s="15" t="s">
        <v>6</v>
      </c>
      <c r="C60" s="12"/>
      <c r="D60" s="26">
        <f t="shared" si="0"/>
        <v>18635207</v>
      </c>
      <c r="E60" s="12">
        <v>18635207</v>
      </c>
    </row>
    <row r="61" spans="1:5" s="1" customFormat="1" ht="36" customHeight="1" x14ac:dyDescent="0.25">
      <c r="A61" s="14" t="s">
        <v>114</v>
      </c>
      <c r="B61" s="15" t="s">
        <v>10</v>
      </c>
      <c r="C61" s="12"/>
      <c r="D61" s="26">
        <f t="shared" si="0"/>
        <v>37106916</v>
      </c>
      <c r="E61" s="12">
        <v>37106916</v>
      </c>
    </row>
    <row r="62" spans="1:5" s="1" customFormat="1" ht="36" customHeight="1" x14ac:dyDescent="0.25">
      <c r="A62" s="14" t="s">
        <v>115</v>
      </c>
      <c r="B62" s="15" t="s">
        <v>36</v>
      </c>
      <c r="C62" s="12"/>
      <c r="D62" s="26">
        <f t="shared" si="0"/>
        <v>300813</v>
      </c>
      <c r="E62" s="28">
        <v>300813</v>
      </c>
    </row>
    <row r="63" spans="1:5" s="1" customFormat="1" ht="29.25" customHeight="1" x14ac:dyDescent="0.25">
      <c r="A63" s="14" t="s">
        <v>116</v>
      </c>
      <c r="B63" s="15" t="s">
        <v>86</v>
      </c>
      <c r="C63" s="12"/>
      <c r="D63" s="26">
        <f t="shared" si="0"/>
        <v>34304143</v>
      </c>
      <c r="E63" s="28">
        <v>34304143</v>
      </c>
    </row>
    <row r="64" spans="1:5" s="1" customFormat="1" ht="29.25" customHeight="1" x14ac:dyDescent="0.25">
      <c r="A64" s="14" t="s">
        <v>117</v>
      </c>
      <c r="B64" s="15" t="s">
        <v>87</v>
      </c>
      <c r="C64" s="12"/>
      <c r="D64" s="26">
        <f t="shared" si="0"/>
        <v>72550170</v>
      </c>
      <c r="E64" s="28">
        <v>72550170</v>
      </c>
    </row>
    <row r="65" spans="1:5" s="1" customFormat="1" ht="22.5" customHeight="1" x14ac:dyDescent="0.25">
      <c r="A65" s="14" t="s">
        <v>118</v>
      </c>
      <c r="B65" s="15" t="s">
        <v>62</v>
      </c>
      <c r="C65" s="12">
        <v>675278</v>
      </c>
      <c r="D65" s="26">
        <f t="shared" si="0"/>
        <v>-10757</v>
      </c>
      <c r="E65" s="12">
        <v>664521</v>
      </c>
    </row>
    <row r="66" spans="1:5" s="18" customFormat="1" ht="21" customHeight="1" x14ac:dyDescent="0.2">
      <c r="A66" s="13" t="s">
        <v>119</v>
      </c>
      <c r="B66" s="9" t="s">
        <v>11</v>
      </c>
      <c r="C66" s="7">
        <f>C67+C69</f>
        <v>32671718</v>
      </c>
      <c r="D66" s="26">
        <f t="shared" si="0"/>
        <v>6929000</v>
      </c>
      <c r="E66" s="7">
        <f>E67+E69+E68</f>
        <v>39600718</v>
      </c>
    </row>
    <row r="67" spans="1:5" s="18" customFormat="1" ht="38.25" customHeight="1" x14ac:dyDescent="0.2">
      <c r="A67" s="14" t="s">
        <v>120</v>
      </c>
      <c r="B67" s="15" t="s">
        <v>79</v>
      </c>
      <c r="C67" s="12">
        <v>17342640</v>
      </c>
      <c r="D67" s="26">
        <f t="shared" si="0"/>
        <v>0</v>
      </c>
      <c r="E67" s="12">
        <v>17342640</v>
      </c>
    </row>
    <row r="68" spans="1:5" s="18" customFormat="1" ht="30" customHeight="1" x14ac:dyDescent="0.2">
      <c r="A68" s="14" t="s">
        <v>121</v>
      </c>
      <c r="B68" s="15" t="s">
        <v>88</v>
      </c>
      <c r="C68" s="12"/>
      <c r="D68" s="26">
        <f t="shared" si="0"/>
        <v>7000000</v>
      </c>
      <c r="E68" s="12">
        <v>7000000</v>
      </c>
    </row>
    <row r="69" spans="1:5" s="18" customFormat="1" ht="38.25" customHeight="1" x14ac:dyDescent="0.2">
      <c r="A69" s="14" t="s">
        <v>122</v>
      </c>
      <c r="B69" s="15" t="s">
        <v>37</v>
      </c>
      <c r="C69" s="12">
        <v>15329078</v>
      </c>
      <c r="D69" s="26">
        <f t="shared" si="0"/>
        <v>-71000</v>
      </c>
      <c r="E69" s="12">
        <v>15258078</v>
      </c>
    </row>
    <row r="70" spans="1:5" s="2" customFormat="1" ht="15.75" x14ac:dyDescent="0.25"/>
    <row r="71" spans="1:5" s="2" customFormat="1" ht="15.75" x14ac:dyDescent="0.25"/>
    <row r="72" spans="1:5" s="2" customFormat="1" ht="15.75" x14ac:dyDescent="0.25"/>
    <row r="73" spans="1:5" s="2" customFormat="1" ht="15.75" x14ac:dyDescent="0.25"/>
    <row r="74" spans="1:5" s="2" customFormat="1" ht="15.75" x14ac:dyDescent="0.25"/>
    <row r="75" spans="1:5" s="2" customFormat="1" ht="15.75" x14ac:dyDescent="0.25"/>
    <row r="76" spans="1:5" s="2" customFormat="1" ht="15.75" x14ac:dyDescent="0.25"/>
    <row r="77" spans="1:5" s="2" customFormat="1" ht="15.75" x14ac:dyDescent="0.25"/>
    <row r="78" spans="1:5" s="2" customFormat="1" ht="15.75" x14ac:dyDescent="0.25"/>
    <row r="79" spans="1:5" s="2" customFormat="1" ht="15.75" x14ac:dyDescent="0.25"/>
    <row r="80" spans="1:5" s="2" customFormat="1" ht="15.75" x14ac:dyDescent="0.25"/>
    <row r="81" s="2" customFormat="1" ht="15.75" x14ac:dyDescent="0.25"/>
    <row r="82" s="2" customFormat="1" ht="15.75" x14ac:dyDescent="0.25"/>
    <row r="83" s="2" customFormat="1" ht="15.75" x14ac:dyDescent="0.25"/>
    <row r="84" s="2" customFormat="1" ht="15.75" x14ac:dyDescent="0.25"/>
    <row r="85" s="2" customFormat="1" ht="15.75" x14ac:dyDescent="0.25"/>
    <row r="86" s="2" customFormat="1" ht="15.75" x14ac:dyDescent="0.25"/>
    <row r="87" s="2" customFormat="1" ht="15.75" x14ac:dyDescent="0.25"/>
    <row r="88" s="2" customFormat="1" ht="15.75" x14ac:dyDescent="0.25"/>
    <row r="89" s="2" customFormat="1" ht="15.75" x14ac:dyDescent="0.25"/>
    <row r="90" s="2" customFormat="1" ht="15.75" x14ac:dyDescent="0.25"/>
    <row r="91" s="2" customFormat="1" ht="15.75" x14ac:dyDescent="0.25"/>
    <row r="92" s="2" customFormat="1" ht="15.75" x14ac:dyDescent="0.25"/>
    <row r="93" s="2" customFormat="1" ht="15.75" x14ac:dyDescent="0.25"/>
    <row r="94" s="2" customFormat="1" ht="15.75" x14ac:dyDescent="0.25"/>
    <row r="95" s="2" customFormat="1" ht="15.75" x14ac:dyDescent="0.25"/>
    <row r="96" s="2" customFormat="1" ht="15.75" x14ac:dyDescent="0.25"/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5.75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15.75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="2" customFormat="1" ht="15.75" x14ac:dyDescent="0.25"/>
    <row r="162" s="2" customFormat="1" ht="15.75" x14ac:dyDescent="0.25"/>
    <row r="163" s="2" customFormat="1" ht="15.75" x14ac:dyDescent="0.25"/>
    <row r="164" s="2" customFormat="1" ht="15.75" x14ac:dyDescent="0.25"/>
    <row r="165" s="2" customFormat="1" ht="15.75" x14ac:dyDescent="0.25"/>
    <row r="166" s="2" customFormat="1" ht="15.75" x14ac:dyDescent="0.25"/>
    <row r="167" s="2" customFormat="1" ht="15.75" x14ac:dyDescent="0.25"/>
    <row r="168" s="2" customFormat="1" ht="15.75" x14ac:dyDescent="0.25"/>
    <row r="169" s="2" customFormat="1" ht="15.75" x14ac:dyDescent="0.25"/>
    <row r="170" s="2" customFormat="1" ht="15.75" x14ac:dyDescent="0.25"/>
    <row r="171" s="2" customFormat="1" ht="15.75" x14ac:dyDescent="0.25"/>
    <row r="172" s="2" customFormat="1" ht="15.75" x14ac:dyDescent="0.25"/>
    <row r="173" s="2" customFormat="1" ht="15.75" x14ac:dyDescent="0.25"/>
    <row r="174" s="2" customFormat="1" ht="15.75" x14ac:dyDescent="0.25"/>
    <row r="175" s="2" customFormat="1" ht="15.75" x14ac:dyDescent="0.25"/>
    <row r="176" s="2" customFormat="1" ht="15.75" x14ac:dyDescent="0.25"/>
    <row r="177" s="2" customFormat="1" ht="15.75" x14ac:dyDescent="0.25"/>
    <row r="178" s="2" customFormat="1" ht="15.75" x14ac:dyDescent="0.25"/>
    <row r="179" s="2" customFormat="1" ht="15.75" x14ac:dyDescent="0.25"/>
    <row r="180" s="2" customFormat="1" ht="15.75" x14ac:dyDescent="0.25"/>
    <row r="181" s="2" customFormat="1" ht="15.75" x14ac:dyDescent="0.25"/>
    <row r="182" s="2" customFormat="1" ht="15.75" x14ac:dyDescent="0.25"/>
    <row r="183" s="2" customFormat="1" ht="15.75" x14ac:dyDescent="0.25"/>
    <row r="184" s="2" customFormat="1" ht="15.75" x14ac:dyDescent="0.25"/>
    <row r="185" s="2" customFormat="1" ht="15.75" x14ac:dyDescent="0.25"/>
    <row r="186" s="2" customFormat="1" ht="15.75" x14ac:dyDescent="0.25"/>
    <row r="187" s="2" customFormat="1" ht="15.75" x14ac:dyDescent="0.25"/>
    <row r="188" s="2" customFormat="1" ht="15.75" x14ac:dyDescent="0.25"/>
    <row r="189" s="2" customFormat="1" ht="15.75" x14ac:dyDescent="0.25"/>
    <row r="190" s="2" customFormat="1" ht="15.75" x14ac:dyDescent="0.25"/>
    <row r="191" s="2" customFormat="1" ht="15.75" x14ac:dyDescent="0.25"/>
    <row r="192" s="2" customFormat="1" ht="15.75" x14ac:dyDescent="0.25"/>
    <row r="193" spans="1:5" x14ac:dyDescent="0.25">
      <c r="A193" s="1"/>
      <c r="B193" s="1"/>
      <c r="C193" s="1"/>
      <c r="D193" s="1"/>
      <c r="E193" s="1"/>
    </row>
    <row r="194" spans="1:5" x14ac:dyDescent="0.25">
      <c r="A194" s="1"/>
      <c r="B194" s="1"/>
      <c r="C194" s="1"/>
      <c r="D194" s="1"/>
      <c r="E194" s="1"/>
    </row>
    <row r="195" spans="1:5" x14ac:dyDescent="0.25">
      <c r="A195" s="1"/>
      <c r="B195" s="1"/>
      <c r="C195" s="1"/>
      <c r="D195" s="1"/>
      <c r="E195" s="1"/>
    </row>
    <row r="196" spans="1:5" x14ac:dyDescent="0.25">
      <c r="A196" s="1"/>
      <c r="B196" s="1"/>
      <c r="C196" s="1"/>
      <c r="D196" s="1"/>
      <c r="E196" s="1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</sheetData>
  <mergeCells count="8">
    <mergeCell ref="A8:E8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2021-03-23T11:07:54Z</cp:lastPrinted>
  <dcterms:created xsi:type="dcterms:W3CDTF">2015-02-11T06:36:02Z</dcterms:created>
  <dcterms:modified xsi:type="dcterms:W3CDTF">2021-03-30T13:52:48Z</dcterms:modified>
</cp:coreProperties>
</file>