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4_2025" sheetId="6" r:id="rId1"/>
  </sheets>
  <definedNames>
    <definedName name="_xlnm.Print_Area" localSheetId="0">'2024_2025'!$A$1:$H$224</definedName>
  </definedNames>
  <calcPr calcId="124519"/>
</workbook>
</file>

<file path=xl/calcChain.xml><?xml version="1.0" encoding="utf-8"?>
<calcChain xmlns="http://schemas.openxmlformats.org/spreadsheetml/2006/main">
  <c r="G72" i="6"/>
  <c r="G73"/>
  <c r="G74"/>
  <c r="G81"/>
  <c r="H222" l="1"/>
  <c r="H221"/>
  <c r="H220" s="1"/>
  <c r="H216"/>
  <c r="H215"/>
  <c r="H213"/>
  <c r="H210"/>
  <c r="H209" s="1"/>
  <c r="H208" s="1"/>
  <c r="H206"/>
  <c r="H205" s="1"/>
  <c r="H203" s="1"/>
  <c r="H202" s="1"/>
  <c r="H201" s="1"/>
  <c r="H199"/>
  <c r="H198"/>
  <c r="H197" s="1"/>
  <c r="H196" s="1"/>
  <c r="H195" s="1"/>
  <c r="H188"/>
  <c r="H187" s="1"/>
  <c r="H186" s="1"/>
  <c r="H184"/>
  <c r="H183" s="1"/>
  <c r="H182" s="1"/>
  <c r="H180"/>
  <c r="H179" s="1"/>
  <c r="H178" s="1"/>
  <c r="H176"/>
  <c r="H175"/>
  <c r="H174" s="1"/>
  <c r="H173" s="1"/>
  <c r="H171"/>
  <c r="H170"/>
  <c r="H169" s="1"/>
  <c r="H167"/>
  <c r="H166" s="1"/>
  <c r="H165" s="1"/>
  <c r="H155"/>
  <c r="H154" s="1"/>
  <c r="H151"/>
  <c r="H150"/>
  <c r="H149"/>
  <c r="H148" s="1"/>
  <c r="H147" s="1"/>
  <c r="H145"/>
  <c r="H144" s="1"/>
  <c r="H140"/>
  <c r="H138" s="1"/>
  <c r="H136"/>
  <c r="H135" s="1"/>
  <c r="H134" s="1"/>
  <c r="H129"/>
  <c r="H127"/>
  <c r="H106"/>
  <c r="H105" s="1"/>
  <c r="H104" s="1"/>
  <c r="H103" s="1"/>
  <c r="H101"/>
  <c r="H100" s="1"/>
  <c r="H99" s="1"/>
  <c r="H95"/>
  <c r="H94"/>
  <c r="H93" s="1"/>
  <c r="H90"/>
  <c r="H89" s="1"/>
  <c r="H88" s="1"/>
  <c r="H80"/>
  <c r="H79" s="1"/>
  <c r="H76"/>
  <c r="H75" s="1"/>
  <c r="H71"/>
  <c r="H69"/>
  <c r="H68" s="1"/>
  <c r="H65"/>
  <c r="H64" s="1"/>
  <c r="H57"/>
  <c r="H55"/>
  <c r="H54" s="1"/>
  <c r="H53" s="1"/>
  <c r="H52" s="1"/>
  <c r="H51" s="1"/>
  <c r="H50" s="1"/>
  <c r="H47"/>
  <c r="H46" s="1"/>
  <c r="H43"/>
  <c r="H42" s="1"/>
  <c r="H41" s="1"/>
  <c r="H38"/>
  <c r="H37" s="1"/>
  <c r="H36" s="1"/>
  <c r="H33"/>
  <c r="H32" s="1"/>
  <c r="H31" s="1"/>
  <c r="H29"/>
  <c r="H27"/>
  <c r="H26" s="1"/>
  <c r="H17"/>
  <c r="H16" s="1"/>
  <c r="H14" s="1"/>
  <c r="F160"/>
  <c r="F159" s="1"/>
  <c r="F157" s="1"/>
  <c r="G167"/>
  <c r="G171"/>
  <c r="G170" s="1"/>
  <c r="G169" s="1"/>
  <c r="G176"/>
  <c r="G175" s="1"/>
  <c r="G174" s="1"/>
  <c r="G173" s="1"/>
  <c r="G180"/>
  <c r="G184"/>
  <c r="G183" s="1"/>
  <c r="G182" s="1"/>
  <c r="G188"/>
  <c r="G206"/>
  <c r="G210"/>
  <c r="G216"/>
  <c r="G222"/>
  <c r="G69"/>
  <c r="G55"/>
  <c r="G54" s="1"/>
  <c r="G27"/>
  <c r="G29"/>
  <c r="G38"/>
  <c r="G37" s="1"/>
  <c r="G36" s="1"/>
  <c r="G33"/>
  <c r="G32" s="1"/>
  <c r="G31" s="1"/>
  <c r="H63" l="1"/>
  <c r="H62" s="1"/>
  <c r="H61" s="1"/>
  <c r="H60" s="1"/>
  <c r="H25"/>
  <c r="H24" s="1"/>
  <c r="H23" s="1"/>
  <c r="H22" s="1"/>
  <c r="H21" s="1"/>
  <c r="H12" s="1"/>
  <c r="H139"/>
  <c r="H133"/>
  <c r="H143"/>
  <c r="H142" s="1"/>
  <c r="H218"/>
  <c r="H219"/>
  <c r="H87"/>
  <c r="H86" s="1"/>
  <c r="H85" s="1"/>
  <c r="H84" s="1"/>
  <c r="H83" s="1"/>
  <c r="H164"/>
  <c r="H163" s="1"/>
  <c r="H162" s="1"/>
  <c r="H124" s="1"/>
  <c r="H15"/>
  <c r="F194"/>
  <c r="F193" s="1"/>
  <c r="F192" s="1"/>
  <c r="F123"/>
  <c r="F122" s="1"/>
  <c r="F121" s="1"/>
  <c r="F119" s="1"/>
  <c r="F118"/>
  <c r="F117" s="1"/>
  <c r="F116" s="1"/>
  <c r="F113" s="1"/>
  <c r="H11" l="1"/>
  <c r="K12" s="1"/>
  <c r="H126"/>
  <c r="H224"/>
  <c r="F112"/>
  <c r="G65" l="1"/>
  <c r="G43"/>
  <c r="G166" l="1"/>
  <c r="G165" s="1"/>
  <c r="G57" l="1"/>
  <c r="G53" s="1"/>
  <c r="G52" s="1"/>
  <c r="G221"/>
  <c r="G220" s="1"/>
  <c r="G218" s="1"/>
  <c r="G215"/>
  <c r="G209" s="1"/>
  <c r="G213"/>
  <c r="G205"/>
  <c r="G199"/>
  <c r="G198" s="1"/>
  <c r="G197" s="1"/>
  <c r="G196" s="1"/>
  <c r="G195" s="1"/>
  <c r="G187"/>
  <c r="G186" s="1"/>
  <c r="G179"/>
  <c r="G178" s="1"/>
  <c r="G164" s="1"/>
  <c r="G163" s="1"/>
  <c r="G162" s="1"/>
  <c r="G124" s="1"/>
  <c r="G155"/>
  <c r="G154" s="1"/>
  <c r="G151"/>
  <c r="G150"/>
  <c r="G149"/>
  <c r="G148" s="1"/>
  <c r="G147" s="1"/>
  <c r="G145"/>
  <c r="G144" s="1"/>
  <c r="G140"/>
  <c r="G138" s="1"/>
  <c r="G136"/>
  <c r="G135" s="1"/>
  <c r="G134" s="1"/>
  <c r="G129"/>
  <c r="G127"/>
  <c r="G106"/>
  <c r="G105" s="1"/>
  <c r="G104" s="1"/>
  <c r="G103" s="1"/>
  <c r="G101"/>
  <c r="G100" s="1"/>
  <c r="G99" s="1"/>
  <c r="G95"/>
  <c r="G94" s="1"/>
  <c r="G93" s="1"/>
  <c r="G90"/>
  <c r="G89" s="1"/>
  <c r="G88" s="1"/>
  <c r="G80"/>
  <c r="G79" s="1"/>
  <c r="G76"/>
  <c r="G64"/>
  <c r="G47"/>
  <c r="G46" s="1"/>
  <c r="G42"/>
  <c r="G41" s="1"/>
  <c r="G17"/>
  <c r="G16" s="1"/>
  <c r="G14" s="1"/>
  <c r="G51" l="1"/>
  <c r="G50" s="1"/>
  <c r="G208"/>
  <c r="G219"/>
  <c r="G143"/>
  <c r="G142" s="1"/>
  <c r="G68"/>
  <c r="G63" s="1"/>
  <c r="G26"/>
  <c r="G87"/>
  <c r="G86" s="1"/>
  <c r="G85" s="1"/>
  <c r="G84" s="1"/>
  <c r="G83" s="1"/>
  <c r="G139"/>
  <c r="G133"/>
  <c r="G71"/>
  <c r="G75"/>
  <c r="G203"/>
  <c r="G202" s="1"/>
  <c r="G201" s="1"/>
  <c r="G15"/>
  <c r="G25" l="1"/>
  <c r="G24" s="1"/>
  <c r="G23" s="1"/>
  <c r="G22" s="1"/>
  <c r="G21" s="1"/>
  <c r="G12" s="1"/>
  <c r="G62"/>
  <c r="G61" s="1"/>
  <c r="G60" s="1"/>
  <c r="G126"/>
  <c r="G11" l="1"/>
  <c r="J12" s="1"/>
  <c r="G224"/>
</calcChain>
</file>

<file path=xl/sharedStrings.xml><?xml version="1.0" encoding="utf-8"?>
<sst xmlns="http://schemas.openxmlformats.org/spreadsheetml/2006/main" count="989" uniqueCount="258">
  <si>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</si>
  <si>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</si>
  <si>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</si>
  <si>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</si>
  <si>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</si>
  <si>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</si>
  <si>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</si>
  <si>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</si>
  <si>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</si>
  <si>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</si>
  <si>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</si>
  <si>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</si>
  <si>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</si>
  <si>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</si>
  <si>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</si>
  <si>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</si>
  <si>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</si>
  <si>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</si>
  <si>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</si>
  <si>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</si>
  <si>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</si>
  <si>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</si>
  <si>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</si>
  <si>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</si>
  <si>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</si>
  <si>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</si>
  <si>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</si>
  <si>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</si>
  <si>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</si>
  <si>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</si>
  <si>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</si>
  <si>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</si>
  <si>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</si>
  <si>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</si>
  <si>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</si>
  <si>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</si>
  <si>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</si>
  <si>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</si>
  <si>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</si>
  <si>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</si>
  <si>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</si>
  <si>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</si>
  <si>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</si>
  <si>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</si>
  <si>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</si>
  <si>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</si>
  <si>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</si>
  <si>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</si>
  <si>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</si>
  <si>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</si>
  <si>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</si>
  <si>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</si>
  <si>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</si>
  <si>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</si>
  <si>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</si>
  <si>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</si>
  <si>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</si>
  <si>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</si>
  <si>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</si>
  <si>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</si>
  <si>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</si>
  <si>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</si>
  <si>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</si>
  <si>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</si>
  <si>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</si>
  <si>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</si>
  <si>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</si>
  <si>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</si>
  <si>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</si>
  <si>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</si>
  <si>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</si>
  <si>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</si>
  <si>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</si>
  <si>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</si>
  <si>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</si>
  <si>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</si>
  <si>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</si>
  <si>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</si>
  <si>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</si>
  <si>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</si>
  <si>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</si>
  <si>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</si>
  <si>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</si>
  <si>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</si>
  <si>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</si>
  <si>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</si>
  <si>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</si>
  <si>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</si>
  <si>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</si>
  <si>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</si>
  <si>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</si>
  <si>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</si>
  <si>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</si>
  <si>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</si>
  <si>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</si>
  <si>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</si>
  <si>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</si>
  <si>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</si>
  <si>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</si>
  <si>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</si>
  <si>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</si>
  <si>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</si>
  <si>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</si>
  <si>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</si>
  <si>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</si>
  <si>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</si>
  <si>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</si>
  <si>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</si>
  <si>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</si>
  <si>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</si>
  <si>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</si>
  <si>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</si>
  <si>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</si>
  <si>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</si>
  <si>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</si>
  <si>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</si>
  <si>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</si>
  <si>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</si>
  <si>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</si>
  <si>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</si>
  <si>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</si>
  <si>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</si>
  <si>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</si>
  <si>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</si>
  <si>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</si>
  <si>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</si>
  <si>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</si>
  <si>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</si>
  <si>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</si>
  <si>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</si>
  <si>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</si>
  <si>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</si>
  <si>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</si>
  <si>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</si>
  <si>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</si>
  <si>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</si>
  <si>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</si>
  <si>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</si>
  <si>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</si>
  <si>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</si>
  <si>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</si>
  <si>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</si>
  <si>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</si>
  <si>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</si>
  <si>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</si>
  <si>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</si>
  <si>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</si>
  <si>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</si>
  <si>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</si>
  <si>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</si>
  <si>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</si>
  <si>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</si>
  <si>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</si>
  <si>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</si>
  <si>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</si>
  <si>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</si>
  <si>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</si>
  <si>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</si>
  <si>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</si>
  <si>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</si>
  <si>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</si>
  <si>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</si>
  <si>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</si>
  <si>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</si>
  <si>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</si>
  <si>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</si>
  <si>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</si>
  <si>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</si>
  <si>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</si>
  <si>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</si>
  <si>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</si>
  <si>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</si>
  <si>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</si>
  <si>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</si>
  <si>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</si>
  <si>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</si>
  <si>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</si>
  <si>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</si>
  <si>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</si>
  <si>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</si>
  <si>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</si>
  <si>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</si>
  <si>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</si>
  <si>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</si>
  <si>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</si>
  <si>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</si>
  <si>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</si>
  <si>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</si>
  <si>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</si>
  <si>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</si>
  <si>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</si>
  <si>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</si>
  <si>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</si>
  <si>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</si>
  <si>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</si>
  <si>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</si>
  <si>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</si>
  <si>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</si>
  <si>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</si>
  <si>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</si>
  <si>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</si>
  <si>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</si>
  <si>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</si>
  <si>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</si>
  <si>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</si>
  <si>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</si>
  <si>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</si>
  <si>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</si>
  <si>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</si>
  <si>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</si>
  <si>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</si>
  <si>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</si>
  <si>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</si>
  <si>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</si>
  <si>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</si>
  <si>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</si>
  <si>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</si>
  <si>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</si>
  <si>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</si>
  <si>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</si>
  <si>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</si>
  <si>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</si>
  <si>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</si>
  <si>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</si>
  <si>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</si>
  <si>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</si>
  <si>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</si>
  <si>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</si>
  <si>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</si>
  <si>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</si>
  <si>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</si>
  <si>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</si>
  <si>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</si>
  <si>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</si>
  <si>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</si>
  <si>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</si>
  <si>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</si>
  <si>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</si>
  <si>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</si>
  <si>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</si>
  <si>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</si>
  <si>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</si>
  <si>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</si>
  <si>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 xml:space="preserve">от "____-"_______________  2022 г. № ____    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</si>
  <si>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</si>
  <si>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</si>
  <si>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</si>
  <si>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</si>
  <si>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</si>
  <si>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</si>
  <si>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</si>
  <si>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</si>
  <si>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</si>
  <si>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</si>
  <si>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</si>
  <si>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</si>
  <si>
    <t>Приложение №9</t>
  </si>
  <si>
    <t>Распределение бюджетных ассигнований сельского поселения "Деревня Манино" 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2024 и 2025 годы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</si>
</sst>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7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 shrinkToFi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164" fontId="11" fillId="0" borderId="7" xfId="1" applyNumberFormat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 shrinkToFit="1"/>
    </xf>
    <xf numFmtId="164" fontId="11" fillId="6" borderId="7" xfId="1" applyNumberFormat="1" applyFont="1" applyFill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164" fontId="11" fillId="6" borderId="7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43" fontId="17" fillId="0" borderId="10" xfId="0" applyNumberFormat="1" applyFont="1" applyFill="1" applyBorder="1" applyAlignment="1">
      <alignment horizontal="center"/>
    </xf>
    <xf numFmtId="0" fontId="11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164" fontId="11" fillId="6" borderId="7" xfId="1" applyNumberFormat="1" applyFont="1" applyFill="1" applyBorder="1" applyAlignment="1">
      <alignment horizontal="center" vertical="center" shrinkToFit="1"/>
    </xf>
    <xf numFmtId="0" fontId="11" fillId="0" borderId="11" xfId="0" applyFont="1" applyBorder="1"/>
    <xf numFmtId="49" fontId="11" fillId="0" borderId="12" xfId="0" applyNumberFormat="1" applyFont="1" applyBorder="1" applyAlignment="1">
      <alignment horizontal="center"/>
    </xf>
    <xf numFmtId="164" fontId="11" fillId="0" borderId="12" xfId="1" applyNumberFormat="1" applyFont="1" applyBorder="1" applyAlignment="1"/>
    <xf numFmtId="164" fontId="11" fillId="0" borderId="13" xfId="1" applyNumberFormat="1" applyFont="1" applyBorder="1" applyAlignment="1"/>
    <xf numFmtId="0" fontId="7" fillId="0" borderId="0" xfId="0" applyFont="1" applyAlignment="1">
      <alignment horizontal="right" vertical="center" wrapText="1"/>
    </xf>
    <xf numFmtId="2" fontId="9" fillId="0" borderId="4" xfId="0" applyNumberFormat="1" applyFont="1" applyBorder="1" applyAlignment="1">
      <alignment horizontal="right"/>
    </xf>
    <xf numFmtId="2" fontId="9" fillId="0" borderId="10" xfId="0" applyNumberFormat="1" applyFont="1" applyBorder="1" applyAlignment="1">
      <alignment horizontal="right"/>
    </xf>
    <xf numFmtId="2" fontId="9" fillId="0" borderId="12" xfId="0" applyNumberFormat="1" applyFont="1" applyBorder="1" applyAlignment="1">
      <alignment horizontal="right"/>
    </xf>
    <xf numFmtId="2" fontId="9" fillId="0" borderId="13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7"/>
  <sheetViews>
    <sheetView tabSelected="1" topLeftCell="A8" workbookViewId="0">
      <selection activeCell="H45" sqref="H45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hidden="1" customWidth="1"/>
    <col min="4" max="4" width="17.140625" style="2" customWidth="1"/>
    <col min="5" max="5" width="6.42578125" style="2" customWidth="1"/>
    <col min="6" max="6" width="5.85546875" style="2" hidden="1" customWidth="1"/>
    <col min="7" max="7" width="25" style="51" customWidth="1"/>
    <col min="8" max="8" width="26.42578125" style="56" customWidth="1"/>
    <col min="9" max="11" width="19.85546875" style="56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1">
      <c r="A1" s="178" t="s">
        <v>256</v>
      </c>
      <c r="B1" s="178"/>
      <c r="C1" s="178"/>
      <c r="D1" s="178"/>
      <c r="E1" s="178"/>
      <c r="F1" s="178"/>
      <c r="G1" s="178"/>
      <c r="H1" s="178"/>
    </row>
    <row r="2" spans="1:11">
      <c r="A2" s="178" t="s">
        <v>233</v>
      </c>
      <c r="B2" s="178"/>
      <c r="C2" s="178"/>
      <c r="D2" s="178"/>
      <c r="E2" s="178"/>
      <c r="F2" s="178"/>
      <c r="G2" s="178"/>
      <c r="H2" s="178"/>
    </row>
    <row r="3" spans="1:11">
      <c r="A3" s="178" t="s">
        <v>0</v>
      </c>
      <c r="B3" s="178"/>
      <c r="C3" s="178"/>
      <c r="D3" s="178"/>
      <c r="E3" s="178"/>
      <c r="F3" s="178"/>
      <c r="G3" s="178"/>
      <c r="H3" s="178"/>
    </row>
    <row r="4" spans="1:11">
      <c r="A4" s="178" t="s">
        <v>243</v>
      </c>
      <c r="B4" s="178"/>
      <c r="C4" s="178"/>
      <c r="D4" s="178"/>
      <c r="E4" s="178"/>
      <c r="F4" s="178"/>
      <c r="G4" s="178"/>
      <c r="H4" s="178"/>
    </row>
    <row r="5" spans="1:11">
      <c r="A5" s="171"/>
      <c r="B5" s="171"/>
      <c r="C5" s="171"/>
      <c r="D5" s="171"/>
      <c r="E5" s="171"/>
      <c r="F5" s="171"/>
      <c r="G5" s="171"/>
      <c r="H5" s="171"/>
    </row>
    <row r="6" spans="1:11" ht="68.25" customHeight="1">
      <c r="A6" s="177" t="s">
        <v>257</v>
      </c>
      <c r="B6" s="177"/>
      <c r="C6" s="177"/>
      <c r="D6" s="177"/>
      <c r="E6" s="177"/>
      <c r="F6" s="177"/>
      <c r="G6" s="177"/>
      <c r="H6" s="177"/>
    </row>
    <row r="7" spans="1:11">
      <c r="A7" s="3"/>
      <c r="B7" s="3"/>
      <c r="C7" s="3"/>
      <c r="D7" s="3"/>
      <c r="E7" s="3"/>
      <c r="F7" s="3"/>
      <c r="G7" s="176" t="s">
        <v>95</v>
      </c>
      <c r="H7" s="176"/>
    </row>
    <row r="8" spans="1:11" ht="84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38" t="s">
        <v>253</v>
      </c>
      <c r="H8" s="138" t="s">
        <v>254</v>
      </c>
      <c r="I8" s="57"/>
    </row>
    <row r="9" spans="1:11">
      <c r="A9" s="11"/>
      <c r="B9" s="11"/>
      <c r="C9" s="11"/>
      <c r="D9" s="11"/>
      <c r="E9" s="11"/>
      <c r="F9" s="11"/>
      <c r="G9" s="52" t="s">
        <v>7</v>
      </c>
      <c r="H9" s="52" t="s">
        <v>7</v>
      </c>
      <c r="I9" s="58"/>
    </row>
    <row r="10" spans="1:11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  <c r="F10" s="5"/>
      <c r="G10" s="6">
        <v>6</v>
      </c>
      <c r="H10" s="6">
        <v>6</v>
      </c>
      <c r="I10" s="58"/>
    </row>
    <row r="11" spans="1:11" ht="36">
      <c r="A11" s="7" t="s">
        <v>96</v>
      </c>
      <c r="B11" s="8" t="s">
        <v>13</v>
      </c>
      <c r="C11" s="8"/>
      <c r="D11" s="8"/>
      <c r="E11" s="8"/>
      <c r="F11" s="8"/>
      <c r="G11" s="9">
        <f>G12+G60+G71+G124+G195+G201+G208+G218</f>
        <v>8496399</v>
      </c>
      <c r="H11" s="9">
        <f>H12+H60+H71+H124+H195+H201+H208+H218</f>
        <v>8289394</v>
      </c>
      <c r="I11" s="55"/>
      <c r="J11" s="56">
        <v>8707504</v>
      </c>
      <c r="K11" s="56">
        <v>8711604</v>
      </c>
    </row>
    <row r="12" spans="1:11" ht="16.5" thickBot="1">
      <c r="A12" s="63" t="s">
        <v>14</v>
      </c>
      <c r="B12" s="64" t="s">
        <v>13</v>
      </c>
      <c r="C12" s="64" t="s">
        <v>15</v>
      </c>
      <c r="D12" s="64"/>
      <c r="E12" s="4"/>
      <c r="F12" s="4"/>
      <c r="G12" s="65">
        <f>G13+G21+G46+G50</f>
        <v>3951729</v>
      </c>
      <c r="H12" s="65">
        <f>H13+H21+H46+H50</f>
        <v>3764322</v>
      </c>
      <c r="I12" s="55"/>
      <c r="J12" s="56">
        <f>G11-J11</f>
        <v>-211105</v>
      </c>
      <c r="K12" s="56">
        <f>H11-K11</f>
        <v>-422210</v>
      </c>
    </row>
    <row r="13" spans="1:11" ht="60">
      <c r="A13" s="66" t="s">
        <v>214</v>
      </c>
      <c r="B13" s="67" t="s">
        <v>13</v>
      </c>
      <c r="C13" s="67" t="s">
        <v>20</v>
      </c>
      <c r="D13" s="67"/>
      <c r="E13" s="68"/>
      <c r="F13" s="68"/>
      <c r="G13" s="139">
        <v>84000</v>
      </c>
      <c r="H13" s="128">
        <v>84000</v>
      </c>
      <c r="I13" s="55"/>
    </row>
    <row r="14" spans="1:11" ht="48">
      <c r="A14" s="69" t="s">
        <v>16</v>
      </c>
      <c r="B14" s="12" t="s">
        <v>13</v>
      </c>
      <c r="C14" s="13" t="s">
        <v>20</v>
      </c>
      <c r="D14" s="14" t="s">
        <v>97</v>
      </c>
      <c r="E14" s="14" t="s">
        <v>98</v>
      </c>
      <c r="F14" s="11"/>
      <c r="G14" s="131">
        <f>G16</f>
        <v>84000</v>
      </c>
      <c r="H14" s="70">
        <f>H16</f>
        <v>84000</v>
      </c>
      <c r="I14" s="59"/>
    </row>
    <row r="15" spans="1:11" ht="60">
      <c r="A15" s="71" t="s">
        <v>99</v>
      </c>
      <c r="B15" s="12" t="s">
        <v>13</v>
      </c>
      <c r="C15" s="13" t="s">
        <v>20</v>
      </c>
      <c r="D15" s="14" t="s">
        <v>100</v>
      </c>
      <c r="E15" s="14"/>
      <c r="F15" s="11"/>
      <c r="G15" s="132">
        <f t="shared" ref="G15:H16" si="0">G16</f>
        <v>84000</v>
      </c>
      <c r="H15" s="72">
        <f t="shared" si="0"/>
        <v>84000</v>
      </c>
      <c r="I15" s="59"/>
    </row>
    <row r="16" spans="1:11" ht="24">
      <c r="A16" s="73" t="s">
        <v>101</v>
      </c>
      <c r="B16" s="12" t="s">
        <v>13</v>
      </c>
      <c r="C16" s="13" t="s">
        <v>20</v>
      </c>
      <c r="D16" s="14" t="s">
        <v>102</v>
      </c>
      <c r="E16" s="12" t="s">
        <v>103</v>
      </c>
      <c r="F16" s="11"/>
      <c r="G16" s="133">
        <f t="shared" si="0"/>
        <v>84000</v>
      </c>
      <c r="H16" s="74">
        <f t="shared" si="0"/>
        <v>84000</v>
      </c>
      <c r="I16" s="59"/>
    </row>
    <row r="17" spans="1:9" ht="72">
      <c r="A17" s="73" t="s">
        <v>33</v>
      </c>
      <c r="B17" s="12" t="s">
        <v>13</v>
      </c>
      <c r="C17" s="13" t="s">
        <v>20</v>
      </c>
      <c r="D17" s="14" t="s">
        <v>102</v>
      </c>
      <c r="E17" s="14">
        <v>100</v>
      </c>
      <c r="F17" s="11"/>
      <c r="G17" s="133">
        <f>G19</f>
        <v>84000</v>
      </c>
      <c r="H17" s="74">
        <f>H19</f>
        <v>84000</v>
      </c>
      <c r="I17" s="59"/>
    </row>
    <row r="18" spans="1:9" ht="24">
      <c r="A18" s="73" t="s">
        <v>21</v>
      </c>
      <c r="B18" s="12" t="s">
        <v>13</v>
      </c>
      <c r="C18" s="13" t="s">
        <v>20</v>
      </c>
      <c r="D18" s="14" t="s">
        <v>102</v>
      </c>
      <c r="E18" s="14">
        <v>120</v>
      </c>
      <c r="F18" s="11"/>
      <c r="G18" s="133">
        <v>84000</v>
      </c>
      <c r="H18" s="74">
        <v>84000</v>
      </c>
      <c r="I18" s="59"/>
    </row>
    <row r="19" spans="1:9" ht="24.75" thickBot="1">
      <c r="A19" s="75" t="s">
        <v>21</v>
      </c>
      <c r="B19" s="76" t="s">
        <v>13</v>
      </c>
      <c r="C19" s="77" t="s">
        <v>20</v>
      </c>
      <c r="D19" s="78" t="s">
        <v>102</v>
      </c>
      <c r="E19" s="78">
        <v>123</v>
      </c>
      <c r="F19" s="79"/>
      <c r="G19" s="140">
        <v>84000</v>
      </c>
      <c r="H19" s="80">
        <v>84000</v>
      </c>
      <c r="I19" s="59"/>
    </row>
    <row r="20" spans="1:9" ht="0.75" customHeight="1" thickBot="1">
      <c r="A20" s="81" t="s">
        <v>22</v>
      </c>
      <c r="B20" s="82" t="s">
        <v>13</v>
      </c>
      <c r="C20" s="82" t="s">
        <v>20</v>
      </c>
      <c r="D20" s="83" t="s">
        <v>102</v>
      </c>
      <c r="E20" s="82" t="s">
        <v>178</v>
      </c>
      <c r="F20" s="82" t="s">
        <v>23</v>
      </c>
      <c r="G20" s="84">
        <v>40320</v>
      </c>
      <c r="H20" s="84">
        <v>40320</v>
      </c>
      <c r="I20" s="59"/>
    </row>
    <row r="21" spans="1:9" ht="60">
      <c r="A21" s="66" t="s">
        <v>30</v>
      </c>
      <c r="B21" s="67" t="s">
        <v>13</v>
      </c>
      <c r="C21" s="67" t="s">
        <v>31</v>
      </c>
      <c r="D21" s="67"/>
      <c r="E21" s="67"/>
      <c r="F21" s="67"/>
      <c r="G21" s="139">
        <f>G22</f>
        <v>3655729</v>
      </c>
      <c r="H21" s="128">
        <f>H22</f>
        <v>3468322</v>
      </c>
      <c r="I21" s="55"/>
    </row>
    <row r="22" spans="1:9" ht="48">
      <c r="A22" s="69" t="s">
        <v>16</v>
      </c>
      <c r="B22" s="12" t="s">
        <v>13</v>
      </c>
      <c r="C22" s="13" t="s">
        <v>31</v>
      </c>
      <c r="D22" s="14" t="s">
        <v>97</v>
      </c>
      <c r="E22" s="14"/>
      <c r="F22" s="11"/>
      <c r="G22" s="134">
        <f>G23</f>
        <v>3655729</v>
      </c>
      <c r="H22" s="85">
        <f>H23</f>
        <v>3468322</v>
      </c>
      <c r="I22" s="55"/>
    </row>
    <row r="23" spans="1:9" ht="48">
      <c r="A23" s="86" t="s">
        <v>104</v>
      </c>
      <c r="B23" s="12" t="s">
        <v>13</v>
      </c>
      <c r="C23" s="13" t="s">
        <v>31</v>
      </c>
      <c r="D23" s="14" t="s">
        <v>100</v>
      </c>
      <c r="E23" s="14"/>
      <c r="F23" s="11"/>
      <c r="G23" s="134">
        <f>G24+G31+G36+G41</f>
        <v>3655729</v>
      </c>
      <c r="H23" s="85">
        <f>H24+H31+H36+H41</f>
        <v>3468322</v>
      </c>
      <c r="I23" s="55"/>
    </row>
    <row r="24" spans="1:9">
      <c r="A24" s="87" t="s">
        <v>32</v>
      </c>
      <c r="B24" s="12" t="s">
        <v>13</v>
      </c>
      <c r="C24" s="13" t="s">
        <v>31</v>
      </c>
      <c r="D24" s="14" t="s">
        <v>105</v>
      </c>
      <c r="E24" s="14"/>
      <c r="F24" s="11"/>
      <c r="G24" s="133">
        <f>G25</f>
        <v>717967</v>
      </c>
      <c r="H24" s="74">
        <f>H25</f>
        <v>440000</v>
      </c>
      <c r="I24" s="59"/>
    </row>
    <row r="25" spans="1:9">
      <c r="A25" s="87" t="s">
        <v>32</v>
      </c>
      <c r="B25" s="12" t="s">
        <v>13</v>
      </c>
      <c r="C25" s="13" t="s">
        <v>31</v>
      </c>
      <c r="D25" s="14" t="s">
        <v>105</v>
      </c>
      <c r="E25" s="12" t="s">
        <v>103</v>
      </c>
      <c r="F25" s="11"/>
      <c r="G25" s="133">
        <f>G26+G29</f>
        <v>717967</v>
      </c>
      <c r="H25" s="74">
        <f>H26+H29</f>
        <v>440000</v>
      </c>
      <c r="I25" s="59"/>
    </row>
    <row r="26" spans="1:9" ht="24.75">
      <c r="A26" s="87" t="s">
        <v>34</v>
      </c>
      <c r="B26" s="11" t="s">
        <v>13</v>
      </c>
      <c r="C26" s="11" t="s">
        <v>31</v>
      </c>
      <c r="D26" s="14" t="s">
        <v>105</v>
      </c>
      <c r="E26" s="11" t="s">
        <v>35</v>
      </c>
      <c r="F26" s="11"/>
      <c r="G26" s="133">
        <f>G27</f>
        <v>716967</v>
      </c>
      <c r="H26" s="74">
        <f>H27</f>
        <v>439000</v>
      </c>
      <c r="I26" s="59"/>
    </row>
    <row r="27" spans="1:9" ht="36.75">
      <c r="A27" s="87" t="s">
        <v>36</v>
      </c>
      <c r="B27" s="11" t="s">
        <v>13</v>
      </c>
      <c r="C27" s="11" t="s">
        <v>31</v>
      </c>
      <c r="D27" s="14" t="s">
        <v>105</v>
      </c>
      <c r="E27" s="11" t="s">
        <v>37</v>
      </c>
      <c r="F27" s="11"/>
      <c r="G27" s="133">
        <f>G28</f>
        <v>716967</v>
      </c>
      <c r="H27" s="74">
        <f>H28</f>
        <v>439000</v>
      </c>
      <c r="I27" s="59"/>
    </row>
    <row r="28" spans="1:9" ht="36.75">
      <c r="A28" s="87" t="s">
        <v>36</v>
      </c>
      <c r="B28" s="11" t="s">
        <v>13</v>
      </c>
      <c r="C28" s="11" t="s">
        <v>31</v>
      </c>
      <c r="D28" s="14" t="s">
        <v>105</v>
      </c>
      <c r="E28" s="11" t="s">
        <v>41</v>
      </c>
      <c r="F28" s="11"/>
      <c r="G28" s="133">
        <v>716967</v>
      </c>
      <c r="H28" s="74">
        <v>439000</v>
      </c>
      <c r="I28" s="59"/>
    </row>
    <row r="29" spans="1:9">
      <c r="A29" s="69" t="s">
        <v>43</v>
      </c>
      <c r="B29" s="11" t="s">
        <v>13</v>
      </c>
      <c r="C29" s="11" t="s">
        <v>31</v>
      </c>
      <c r="D29" s="14" t="s">
        <v>105</v>
      </c>
      <c r="E29" s="11" t="s">
        <v>26</v>
      </c>
      <c r="F29" s="11"/>
      <c r="G29" s="133">
        <f>G30</f>
        <v>1000</v>
      </c>
      <c r="H29" s="74">
        <f>H30</f>
        <v>1000</v>
      </c>
      <c r="I29" s="59"/>
    </row>
    <row r="30" spans="1:9">
      <c r="A30" s="69" t="s">
        <v>44</v>
      </c>
      <c r="B30" s="11" t="s">
        <v>13</v>
      </c>
      <c r="C30" s="11" t="s">
        <v>31</v>
      </c>
      <c r="D30" s="14" t="s">
        <v>105</v>
      </c>
      <c r="E30" s="11" t="s">
        <v>45</v>
      </c>
      <c r="F30" s="11"/>
      <c r="G30" s="133">
        <v>1000</v>
      </c>
      <c r="H30" s="74">
        <v>1000</v>
      </c>
      <c r="I30" s="59"/>
    </row>
    <row r="31" spans="1:9" ht="24.75">
      <c r="A31" s="87" t="s">
        <v>215</v>
      </c>
      <c r="B31" s="11" t="s">
        <v>13</v>
      </c>
      <c r="C31" s="11" t="s">
        <v>31</v>
      </c>
      <c r="D31" s="14" t="s">
        <v>197</v>
      </c>
      <c r="E31" s="11"/>
      <c r="F31" s="11"/>
      <c r="G31" s="133">
        <f>G32</f>
        <v>892554</v>
      </c>
      <c r="H31" s="74">
        <f>H32</f>
        <v>920068</v>
      </c>
      <c r="I31" s="59"/>
    </row>
    <row r="32" spans="1:9" ht="72.75">
      <c r="A32" s="87" t="s">
        <v>198</v>
      </c>
      <c r="B32" s="11" t="s">
        <v>13</v>
      </c>
      <c r="C32" s="11" t="s">
        <v>199</v>
      </c>
      <c r="D32" s="14" t="s">
        <v>197</v>
      </c>
      <c r="E32" s="11" t="s">
        <v>18</v>
      </c>
      <c r="F32" s="11"/>
      <c r="G32" s="133">
        <f>G33</f>
        <v>892554</v>
      </c>
      <c r="H32" s="74">
        <f>H33</f>
        <v>920068</v>
      </c>
      <c r="I32" s="59"/>
    </row>
    <row r="33" spans="1:9" ht="24.75">
      <c r="A33" s="87" t="s">
        <v>200</v>
      </c>
      <c r="B33" s="11" t="s">
        <v>13</v>
      </c>
      <c r="C33" s="11" t="s">
        <v>31</v>
      </c>
      <c r="D33" s="14" t="s">
        <v>197</v>
      </c>
      <c r="E33" s="11" t="s">
        <v>19</v>
      </c>
      <c r="F33" s="11"/>
      <c r="G33" s="133">
        <f>G34+G35</f>
        <v>892554</v>
      </c>
      <c r="H33" s="74">
        <f>H34+H35</f>
        <v>920068</v>
      </c>
      <c r="I33" s="59"/>
    </row>
    <row r="34" spans="1:9" ht="24.75">
      <c r="A34" s="87" t="s">
        <v>201</v>
      </c>
      <c r="B34" s="11" t="s">
        <v>49</v>
      </c>
      <c r="C34" s="11" t="s">
        <v>31</v>
      </c>
      <c r="D34" s="14" t="s">
        <v>197</v>
      </c>
      <c r="E34" s="11" t="s">
        <v>192</v>
      </c>
      <c r="F34" s="11"/>
      <c r="G34" s="133">
        <v>687854</v>
      </c>
      <c r="H34" s="74">
        <v>715368</v>
      </c>
      <c r="I34" s="59"/>
    </row>
    <row r="35" spans="1:9" ht="48.75">
      <c r="A35" s="88" t="s">
        <v>202</v>
      </c>
      <c r="B35" s="11" t="s">
        <v>13</v>
      </c>
      <c r="C35" s="11" t="s">
        <v>31</v>
      </c>
      <c r="D35" s="14" t="s">
        <v>203</v>
      </c>
      <c r="E35" s="11" t="s">
        <v>193</v>
      </c>
      <c r="F35" s="11"/>
      <c r="G35" s="133">
        <v>204700</v>
      </c>
      <c r="H35" s="74">
        <v>204700</v>
      </c>
      <c r="I35" s="59"/>
    </row>
    <row r="36" spans="1:9" ht="24.75">
      <c r="A36" s="87" t="s">
        <v>216</v>
      </c>
      <c r="B36" s="11" t="s">
        <v>13</v>
      </c>
      <c r="C36" s="11" t="s">
        <v>31</v>
      </c>
      <c r="D36" s="14" t="s">
        <v>204</v>
      </c>
      <c r="E36" s="11"/>
      <c r="F36" s="11"/>
      <c r="G36" s="133">
        <f>G37</f>
        <v>1469373</v>
      </c>
      <c r="H36" s="74">
        <f>H37</f>
        <v>1514668</v>
      </c>
      <c r="I36" s="59"/>
    </row>
    <row r="37" spans="1:9" ht="72.75">
      <c r="A37" s="87" t="s">
        <v>198</v>
      </c>
      <c r="B37" s="11" t="s">
        <v>13</v>
      </c>
      <c r="C37" s="11" t="s">
        <v>199</v>
      </c>
      <c r="D37" s="14" t="s">
        <v>204</v>
      </c>
      <c r="E37" s="11" t="s">
        <v>18</v>
      </c>
      <c r="F37" s="11"/>
      <c r="G37" s="133">
        <f>G38</f>
        <v>1469373</v>
      </c>
      <c r="H37" s="74">
        <f>H38</f>
        <v>1514668</v>
      </c>
      <c r="I37" s="59"/>
    </row>
    <row r="38" spans="1:9" ht="24.75">
      <c r="A38" s="87" t="s">
        <v>200</v>
      </c>
      <c r="B38" s="11" t="s">
        <v>13</v>
      </c>
      <c r="C38" s="11" t="s">
        <v>31</v>
      </c>
      <c r="D38" s="14" t="s">
        <v>204</v>
      </c>
      <c r="E38" s="11" t="s">
        <v>19</v>
      </c>
      <c r="F38" s="11"/>
      <c r="G38" s="133">
        <f>G39+G40</f>
        <v>1469373</v>
      </c>
      <c r="H38" s="74">
        <f>H39+H40</f>
        <v>1514668</v>
      </c>
      <c r="I38" s="59"/>
    </row>
    <row r="39" spans="1:9" ht="24.75">
      <c r="A39" s="87" t="s">
        <v>201</v>
      </c>
      <c r="B39" s="11" t="s">
        <v>49</v>
      </c>
      <c r="C39" s="11" t="s">
        <v>31</v>
      </c>
      <c r="D39" s="14" t="s">
        <v>204</v>
      </c>
      <c r="E39" s="11" t="s">
        <v>192</v>
      </c>
      <c r="F39" s="11"/>
      <c r="G39" s="133">
        <v>1132382</v>
      </c>
      <c r="H39" s="74">
        <v>1177677</v>
      </c>
      <c r="I39" s="59"/>
    </row>
    <row r="40" spans="1:9" ht="48.75">
      <c r="A40" s="88" t="s">
        <v>202</v>
      </c>
      <c r="B40" s="11" t="s">
        <v>13</v>
      </c>
      <c r="C40" s="11" t="s">
        <v>31</v>
      </c>
      <c r="D40" s="14" t="s">
        <v>205</v>
      </c>
      <c r="E40" s="11" t="s">
        <v>193</v>
      </c>
      <c r="F40" s="11"/>
      <c r="G40" s="133">
        <v>336991</v>
      </c>
      <c r="H40" s="74">
        <v>336991</v>
      </c>
      <c r="I40" s="59"/>
    </row>
    <row r="41" spans="1:9" ht="36">
      <c r="A41" s="73" t="s">
        <v>106</v>
      </c>
      <c r="B41" s="12" t="s">
        <v>13</v>
      </c>
      <c r="C41" s="13" t="s">
        <v>31</v>
      </c>
      <c r="D41" s="14" t="s">
        <v>107</v>
      </c>
      <c r="E41" s="12" t="s">
        <v>103</v>
      </c>
      <c r="F41" s="15"/>
      <c r="G41" s="135">
        <f>G42</f>
        <v>575835</v>
      </c>
      <c r="H41" s="89">
        <f>H42</f>
        <v>593586</v>
      </c>
      <c r="I41" s="59"/>
    </row>
    <row r="42" spans="1:9" ht="72">
      <c r="A42" s="73" t="s">
        <v>33</v>
      </c>
      <c r="B42" s="12" t="s">
        <v>13</v>
      </c>
      <c r="C42" s="13" t="s">
        <v>31</v>
      </c>
      <c r="D42" s="14" t="s">
        <v>107</v>
      </c>
      <c r="E42" s="14">
        <v>100</v>
      </c>
      <c r="F42" s="16"/>
      <c r="G42" s="133">
        <f>G43</f>
        <v>575835</v>
      </c>
      <c r="H42" s="74">
        <f>H43</f>
        <v>593586</v>
      </c>
      <c r="I42" s="59"/>
    </row>
    <row r="43" spans="1:9" ht="24">
      <c r="A43" s="73" t="s">
        <v>21</v>
      </c>
      <c r="B43" s="12" t="s">
        <v>13</v>
      </c>
      <c r="C43" s="13" t="s">
        <v>31</v>
      </c>
      <c r="D43" s="14" t="s">
        <v>107</v>
      </c>
      <c r="E43" s="14">
        <v>120</v>
      </c>
      <c r="F43" s="16"/>
      <c r="G43" s="133">
        <f>G44+G45</f>
        <v>575835</v>
      </c>
      <c r="H43" s="74">
        <f>H44+H45</f>
        <v>593586</v>
      </c>
      <c r="I43" s="59"/>
    </row>
    <row r="44" spans="1:9" ht="24.75">
      <c r="A44" s="87" t="s">
        <v>201</v>
      </c>
      <c r="B44" s="12" t="s">
        <v>13</v>
      </c>
      <c r="C44" s="13" t="s">
        <v>31</v>
      </c>
      <c r="D44" s="14" t="s">
        <v>107</v>
      </c>
      <c r="E44" s="14">
        <v>121</v>
      </c>
      <c r="F44" s="16"/>
      <c r="G44" s="133">
        <v>443772</v>
      </c>
      <c r="H44" s="74">
        <v>461523</v>
      </c>
      <c r="I44" s="59"/>
    </row>
    <row r="45" spans="1:9" ht="49.5" thickBot="1">
      <c r="A45" s="90" t="s">
        <v>202</v>
      </c>
      <c r="B45" s="76" t="s">
        <v>13</v>
      </c>
      <c r="C45" s="77" t="s">
        <v>31</v>
      </c>
      <c r="D45" s="78" t="s">
        <v>107</v>
      </c>
      <c r="E45" s="78">
        <v>129</v>
      </c>
      <c r="F45" s="91"/>
      <c r="G45" s="140">
        <v>132063</v>
      </c>
      <c r="H45" s="80">
        <v>132063</v>
      </c>
      <c r="I45" s="59"/>
    </row>
    <row r="46" spans="1:9">
      <c r="A46" s="66" t="s">
        <v>24</v>
      </c>
      <c r="B46" s="67" t="s">
        <v>13</v>
      </c>
      <c r="C46" s="67" t="s">
        <v>25</v>
      </c>
      <c r="D46" s="67"/>
      <c r="E46" s="67"/>
      <c r="F46" s="67"/>
      <c r="G46" s="141">
        <f>G47</f>
        <v>11000</v>
      </c>
      <c r="H46" s="92">
        <f>H47</f>
        <v>11000</v>
      </c>
      <c r="I46" s="59"/>
    </row>
    <row r="47" spans="1:9">
      <c r="A47" s="73" t="s">
        <v>108</v>
      </c>
      <c r="B47" s="12" t="s">
        <v>13</v>
      </c>
      <c r="C47" s="13" t="s">
        <v>25</v>
      </c>
      <c r="D47" s="14" t="s">
        <v>109</v>
      </c>
      <c r="E47" s="12" t="s">
        <v>26</v>
      </c>
      <c r="F47" s="11"/>
      <c r="G47" s="133">
        <f t="shared" ref="G47:H47" si="1">G48</f>
        <v>11000</v>
      </c>
      <c r="H47" s="74">
        <f t="shared" si="1"/>
        <v>11000</v>
      </c>
      <c r="I47" s="59"/>
    </row>
    <row r="48" spans="1:9" ht="16.5" thickBot="1">
      <c r="A48" s="75" t="s">
        <v>43</v>
      </c>
      <c r="B48" s="76" t="s">
        <v>13</v>
      </c>
      <c r="C48" s="77" t="s">
        <v>25</v>
      </c>
      <c r="D48" s="78" t="s">
        <v>109</v>
      </c>
      <c r="E48" s="78">
        <v>870</v>
      </c>
      <c r="F48" s="79"/>
      <c r="G48" s="140">
        <v>11000</v>
      </c>
      <c r="H48" s="80">
        <v>11000</v>
      </c>
      <c r="I48" s="59"/>
    </row>
    <row r="49" spans="1:9" hidden="1">
      <c r="A49" s="93" t="s">
        <v>27</v>
      </c>
      <c r="B49" s="94" t="s">
        <v>13</v>
      </c>
      <c r="C49" s="95" t="s">
        <v>25</v>
      </c>
      <c r="D49" s="83" t="s">
        <v>109</v>
      </c>
      <c r="E49" s="83">
        <v>870</v>
      </c>
      <c r="F49" s="82" t="s">
        <v>29</v>
      </c>
      <c r="G49" s="84">
        <v>9100</v>
      </c>
      <c r="H49" s="84">
        <v>9100</v>
      </c>
      <c r="I49" s="59"/>
    </row>
    <row r="50" spans="1:9">
      <c r="A50" s="66" t="s">
        <v>46</v>
      </c>
      <c r="B50" s="67" t="s">
        <v>13</v>
      </c>
      <c r="C50" s="67" t="s">
        <v>47</v>
      </c>
      <c r="D50" s="67"/>
      <c r="E50" s="67"/>
      <c r="F50" s="67"/>
      <c r="G50" s="142">
        <f t="shared" ref="G50:H52" si="2">G51</f>
        <v>201000</v>
      </c>
      <c r="H50" s="96">
        <f t="shared" si="2"/>
        <v>201000</v>
      </c>
      <c r="I50" s="59"/>
    </row>
    <row r="51" spans="1:9" ht="48">
      <c r="A51" s="69" t="s">
        <v>16</v>
      </c>
      <c r="B51" s="12" t="s">
        <v>13</v>
      </c>
      <c r="C51" s="13" t="s">
        <v>47</v>
      </c>
      <c r="D51" s="14" t="s">
        <v>97</v>
      </c>
      <c r="E51" s="14"/>
      <c r="F51" s="11"/>
      <c r="G51" s="133">
        <f t="shared" si="2"/>
        <v>201000</v>
      </c>
      <c r="H51" s="74">
        <f t="shared" si="2"/>
        <v>201000</v>
      </c>
      <c r="I51" s="59"/>
    </row>
    <row r="52" spans="1:9" ht="72">
      <c r="A52" s="86" t="s">
        <v>217</v>
      </c>
      <c r="B52" s="12" t="s">
        <v>13</v>
      </c>
      <c r="C52" s="13" t="s">
        <v>47</v>
      </c>
      <c r="D52" s="14" t="s">
        <v>100</v>
      </c>
      <c r="E52" s="14"/>
      <c r="F52" s="17"/>
      <c r="G52" s="134">
        <f t="shared" si="2"/>
        <v>201000</v>
      </c>
      <c r="H52" s="85">
        <f t="shared" si="2"/>
        <v>201000</v>
      </c>
      <c r="I52" s="55"/>
    </row>
    <row r="53" spans="1:9" ht="36.75">
      <c r="A53" s="87" t="s">
        <v>48</v>
      </c>
      <c r="B53" s="12" t="s">
        <v>13</v>
      </c>
      <c r="C53" s="13" t="s">
        <v>47</v>
      </c>
      <c r="D53" s="14" t="s">
        <v>110</v>
      </c>
      <c r="E53" s="12" t="s">
        <v>103</v>
      </c>
      <c r="F53" s="17"/>
      <c r="G53" s="134">
        <f>G54+G57</f>
        <v>201000</v>
      </c>
      <c r="H53" s="85">
        <f>H54+H57</f>
        <v>201000</v>
      </c>
      <c r="I53" s="55"/>
    </row>
    <row r="54" spans="1:9" ht="24.75">
      <c r="A54" s="87" t="s">
        <v>34</v>
      </c>
      <c r="B54" s="12" t="s">
        <v>13</v>
      </c>
      <c r="C54" s="13" t="s">
        <v>47</v>
      </c>
      <c r="D54" s="14" t="s">
        <v>110</v>
      </c>
      <c r="E54" s="14">
        <v>200</v>
      </c>
      <c r="F54" s="17"/>
      <c r="G54" s="133">
        <f>G55</f>
        <v>200000</v>
      </c>
      <c r="H54" s="74">
        <f>H55</f>
        <v>200000</v>
      </c>
      <c r="I54" s="59"/>
    </row>
    <row r="55" spans="1:9" ht="36.75">
      <c r="A55" s="87" t="s">
        <v>36</v>
      </c>
      <c r="B55" s="12" t="s">
        <v>13</v>
      </c>
      <c r="C55" s="13" t="s">
        <v>47</v>
      </c>
      <c r="D55" s="14" t="s">
        <v>110</v>
      </c>
      <c r="E55" s="14">
        <v>240</v>
      </c>
      <c r="F55" s="17"/>
      <c r="G55" s="133">
        <f>G56</f>
        <v>200000</v>
      </c>
      <c r="H55" s="74">
        <f>H56</f>
        <v>200000</v>
      </c>
      <c r="I55" s="59"/>
    </row>
    <row r="56" spans="1:9" ht="36.75">
      <c r="A56" s="87" t="s">
        <v>36</v>
      </c>
      <c r="B56" s="12" t="s">
        <v>13</v>
      </c>
      <c r="C56" s="13" t="s">
        <v>47</v>
      </c>
      <c r="D56" s="14" t="s">
        <v>110</v>
      </c>
      <c r="E56" s="14">
        <v>244</v>
      </c>
      <c r="F56" s="17"/>
      <c r="G56" s="133">
        <v>200000</v>
      </c>
      <c r="H56" s="74">
        <v>200000</v>
      </c>
      <c r="I56" s="59"/>
    </row>
    <row r="57" spans="1:9" ht="36.75">
      <c r="A57" s="87" t="s">
        <v>36</v>
      </c>
      <c r="B57" s="17" t="s">
        <v>49</v>
      </c>
      <c r="C57" s="17" t="s">
        <v>47</v>
      </c>
      <c r="D57" s="14" t="s">
        <v>110</v>
      </c>
      <c r="E57" s="17" t="s">
        <v>26</v>
      </c>
      <c r="F57" s="17"/>
      <c r="G57" s="133">
        <f>G58</f>
        <v>1000</v>
      </c>
      <c r="H57" s="74">
        <f>H58</f>
        <v>1000</v>
      </c>
      <c r="I57" s="59"/>
    </row>
    <row r="58" spans="1:9">
      <c r="A58" s="69" t="s">
        <v>28</v>
      </c>
      <c r="B58" s="17" t="s">
        <v>49</v>
      </c>
      <c r="C58" s="17" t="s">
        <v>47</v>
      </c>
      <c r="D58" s="14" t="s">
        <v>110</v>
      </c>
      <c r="E58" s="17" t="s">
        <v>45</v>
      </c>
      <c r="F58" s="17" t="s">
        <v>29</v>
      </c>
      <c r="G58" s="133">
        <v>1000</v>
      </c>
      <c r="H58" s="74">
        <v>1000</v>
      </c>
      <c r="I58" s="59"/>
    </row>
    <row r="59" spans="1:9" ht="16.5" thickBot="1">
      <c r="A59" s="97" t="s">
        <v>28</v>
      </c>
      <c r="B59" s="98" t="s">
        <v>49</v>
      </c>
      <c r="C59" s="98" t="s">
        <v>47</v>
      </c>
      <c r="D59" s="78" t="s">
        <v>110</v>
      </c>
      <c r="E59" s="98" t="s">
        <v>244</v>
      </c>
      <c r="F59" s="98" t="s">
        <v>29</v>
      </c>
      <c r="G59" s="140">
        <v>1000</v>
      </c>
      <c r="H59" s="80">
        <v>1000</v>
      </c>
      <c r="I59" s="59"/>
    </row>
    <row r="60" spans="1:9">
      <c r="A60" s="66" t="s">
        <v>50</v>
      </c>
      <c r="B60" s="67" t="s">
        <v>13</v>
      </c>
      <c r="C60" s="67" t="s">
        <v>51</v>
      </c>
      <c r="D60" s="67"/>
      <c r="E60" s="67"/>
      <c r="F60" s="67"/>
      <c r="G60" s="143">
        <f t="shared" ref="G60:H62" si="3">G61</f>
        <v>113300</v>
      </c>
      <c r="H60" s="129">
        <f t="shared" si="3"/>
        <v>117400</v>
      </c>
      <c r="I60" s="59"/>
    </row>
    <row r="61" spans="1:9">
      <c r="A61" s="69" t="s">
        <v>52</v>
      </c>
      <c r="B61" s="10" t="s">
        <v>13</v>
      </c>
      <c r="C61" s="10" t="s">
        <v>53</v>
      </c>
      <c r="D61" s="14"/>
      <c r="E61" s="11"/>
      <c r="F61" s="11"/>
      <c r="G61" s="136">
        <f t="shared" si="3"/>
        <v>113300</v>
      </c>
      <c r="H61" s="126">
        <f t="shared" si="3"/>
        <v>117400</v>
      </c>
      <c r="I61" s="59"/>
    </row>
    <row r="62" spans="1:9" ht="24">
      <c r="A62" s="127" t="s">
        <v>111</v>
      </c>
      <c r="B62" s="12" t="s">
        <v>112</v>
      </c>
      <c r="C62" s="13" t="s">
        <v>53</v>
      </c>
      <c r="D62" s="14" t="s">
        <v>113</v>
      </c>
      <c r="E62" s="11"/>
      <c r="F62" s="11"/>
      <c r="G62" s="133">
        <f t="shared" si="3"/>
        <v>113300</v>
      </c>
      <c r="H62" s="74">
        <f t="shared" si="3"/>
        <v>117400</v>
      </c>
      <c r="I62" s="59"/>
    </row>
    <row r="63" spans="1:9" ht="36.75">
      <c r="A63" s="87" t="s">
        <v>54</v>
      </c>
      <c r="B63" s="11" t="s">
        <v>13</v>
      </c>
      <c r="C63" s="11" t="s">
        <v>53</v>
      </c>
      <c r="D63" s="11" t="s">
        <v>114</v>
      </c>
      <c r="E63" s="11" t="s">
        <v>103</v>
      </c>
      <c r="F63" s="11"/>
      <c r="G63" s="133">
        <f>G64+G68</f>
        <v>113300</v>
      </c>
      <c r="H63" s="74">
        <f>H64+H68</f>
        <v>117400</v>
      </c>
      <c r="I63" s="59"/>
    </row>
    <row r="64" spans="1:9" ht="72">
      <c r="A64" s="69" t="s">
        <v>17</v>
      </c>
      <c r="B64" s="11" t="s">
        <v>13</v>
      </c>
      <c r="C64" s="11" t="s">
        <v>53</v>
      </c>
      <c r="D64" s="11" t="s">
        <v>114</v>
      </c>
      <c r="E64" s="11" t="s">
        <v>18</v>
      </c>
      <c r="F64" s="11"/>
      <c r="G64" s="133">
        <f>G65</f>
        <v>85413</v>
      </c>
      <c r="H64" s="74">
        <f>H65</f>
        <v>85413</v>
      </c>
      <c r="I64" s="59"/>
    </row>
    <row r="65" spans="1:9" ht="24.75">
      <c r="A65" s="87" t="s">
        <v>21</v>
      </c>
      <c r="B65" s="11" t="s">
        <v>13</v>
      </c>
      <c r="C65" s="11" t="s">
        <v>53</v>
      </c>
      <c r="D65" s="11" t="s">
        <v>114</v>
      </c>
      <c r="E65" s="11" t="s">
        <v>19</v>
      </c>
      <c r="F65" s="11"/>
      <c r="G65" s="133">
        <f>G66+G67</f>
        <v>85413</v>
      </c>
      <c r="H65" s="74">
        <f>H66+H67</f>
        <v>85413</v>
      </c>
      <c r="I65" s="59"/>
    </row>
    <row r="66" spans="1:9" ht="24.75">
      <c r="A66" s="87" t="s">
        <v>201</v>
      </c>
      <c r="B66" s="11" t="s">
        <v>13</v>
      </c>
      <c r="C66" s="11" t="s">
        <v>53</v>
      </c>
      <c r="D66" s="11" t="s">
        <v>114</v>
      </c>
      <c r="E66" s="11" t="s">
        <v>192</v>
      </c>
      <c r="F66" s="11"/>
      <c r="G66" s="133">
        <v>65601</v>
      </c>
      <c r="H66" s="74">
        <v>65601</v>
      </c>
      <c r="I66" s="59"/>
    </row>
    <row r="67" spans="1:9" ht="48.75">
      <c r="A67" s="87" t="s">
        <v>202</v>
      </c>
      <c r="B67" s="11" t="s">
        <v>13</v>
      </c>
      <c r="C67" s="11" t="s">
        <v>53</v>
      </c>
      <c r="D67" s="11" t="s">
        <v>114</v>
      </c>
      <c r="E67" s="11" t="s">
        <v>193</v>
      </c>
      <c r="F67" s="11"/>
      <c r="G67" s="133">
        <v>19812</v>
      </c>
      <c r="H67" s="74">
        <v>19812</v>
      </c>
      <c r="I67" s="59"/>
    </row>
    <row r="68" spans="1:9" ht="24.75">
      <c r="A68" s="87" t="s">
        <v>34</v>
      </c>
      <c r="B68" s="11" t="s">
        <v>13</v>
      </c>
      <c r="C68" s="11" t="s">
        <v>53</v>
      </c>
      <c r="D68" s="11" t="s">
        <v>114</v>
      </c>
      <c r="E68" s="11" t="s">
        <v>35</v>
      </c>
      <c r="F68" s="11"/>
      <c r="G68" s="133">
        <f>G69</f>
        <v>27887</v>
      </c>
      <c r="H68" s="74">
        <f>H69</f>
        <v>31987</v>
      </c>
      <c r="I68" s="59"/>
    </row>
    <row r="69" spans="1:9" ht="36.75">
      <c r="A69" s="87" t="s">
        <v>36</v>
      </c>
      <c r="B69" s="11" t="s">
        <v>13</v>
      </c>
      <c r="C69" s="11" t="s">
        <v>53</v>
      </c>
      <c r="D69" s="11" t="s">
        <v>114</v>
      </c>
      <c r="E69" s="11" t="s">
        <v>37</v>
      </c>
      <c r="F69" s="11"/>
      <c r="G69" s="133">
        <f>G70</f>
        <v>27887</v>
      </c>
      <c r="H69" s="74">
        <f>H70</f>
        <v>31987</v>
      </c>
      <c r="I69" s="59"/>
    </row>
    <row r="70" spans="1:9" ht="37.5" thickBot="1">
      <c r="A70" s="90" t="s">
        <v>36</v>
      </c>
      <c r="B70" s="79" t="s">
        <v>13</v>
      </c>
      <c r="C70" s="79" t="s">
        <v>53</v>
      </c>
      <c r="D70" s="79" t="s">
        <v>114</v>
      </c>
      <c r="E70" s="79" t="s">
        <v>41</v>
      </c>
      <c r="F70" s="79"/>
      <c r="G70" s="140">
        <v>27887</v>
      </c>
      <c r="H70" s="80">
        <v>31987</v>
      </c>
      <c r="I70" s="59"/>
    </row>
    <row r="71" spans="1:9" ht="36" customHeight="1">
      <c r="A71" s="66" t="s">
        <v>55</v>
      </c>
      <c r="B71" s="67" t="s">
        <v>13</v>
      </c>
      <c r="C71" s="67" t="s">
        <v>56</v>
      </c>
      <c r="D71" s="67"/>
      <c r="E71" s="67"/>
      <c r="F71" s="67"/>
      <c r="G71" s="139">
        <f>G72</f>
        <v>639803</v>
      </c>
      <c r="H71" s="128">
        <f>H72</f>
        <v>615000</v>
      </c>
      <c r="I71" s="55"/>
    </row>
    <row r="72" spans="1:9" ht="48.75">
      <c r="A72" s="122" t="s">
        <v>57</v>
      </c>
      <c r="B72" s="10" t="s">
        <v>13</v>
      </c>
      <c r="C72" s="10" t="s">
        <v>58</v>
      </c>
      <c r="D72" s="11"/>
      <c r="E72" s="11"/>
      <c r="F72" s="11"/>
      <c r="G72" s="130">
        <f>G73</f>
        <v>639803</v>
      </c>
      <c r="H72" s="123">
        <v>615000</v>
      </c>
      <c r="I72" s="55"/>
    </row>
    <row r="73" spans="1:9" ht="36">
      <c r="A73" s="69" t="s">
        <v>59</v>
      </c>
      <c r="B73" s="11" t="s">
        <v>13</v>
      </c>
      <c r="C73" s="11" t="s">
        <v>58</v>
      </c>
      <c r="D73" s="11" t="s">
        <v>115</v>
      </c>
      <c r="E73" s="11"/>
      <c r="F73" s="11"/>
      <c r="G73" s="134">
        <f>G74</f>
        <v>639803</v>
      </c>
      <c r="H73" s="85">
        <v>615000</v>
      </c>
      <c r="I73" s="55"/>
    </row>
    <row r="74" spans="1:9" ht="36">
      <c r="A74" s="124" t="s">
        <v>116</v>
      </c>
      <c r="B74" s="53" t="s">
        <v>13</v>
      </c>
      <c r="C74" s="53" t="s">
        <v>58</v>
      </c>
      <c r="D74" s="53" t="s">
        <v>117</v>
      </c>
      <c r="E74" s="11" t="s">
        <v>103</v>
      </c>
      <c r="F74" s="11"/>
      <c r="G74" s="134">
        <f>G75+G79+G108</f>
        <v>639803</v>
      </c>
      <c r="H74" s="85">
        <v>615000</v>
      </c>
      <c r="I74" s="55"/>
    </row>
    <row r="75" spans="1:9" ht="24">
      <c r="A75" s="69" t="s">
        <v>118</v>
      </c>
      <c r="B75" s="11" t="s">
        <v>13</v>
      </c>
      <c r="C75" s="11" t="s">
        <v>58</v>
      </c>
      <c r="D75" s="11" t="s">
        <v>119</v>
      </c>
      <c r="E75" s="11"/>
      <c r="F75" s="11"/>
      <c r="G75" s="134">
        <f>G76</f>
        <v>300000</v>
      </c>
      <c r="H75" s="85">
        <f>H76</f>
        <v>300000</v>
      </c>
      <c r="I75" s="55"/>
    </row>
    <row r="76" spans="1:9" ht="24">
      <c r="A76" s="69" t="s">
        <v>34</v>
      </c>
      <c r="B76" s="11" t="s">
        <v>13</v>
      </c>
      <c r="C76" s="11" t="s">
        <v>58</v>
      </c>
      <c r="D76" s="11" t="s">
        <v>119</v>
      </c>
      <c r="E76" s="11" t="s">
        <v>35</v>
      </c>
      <c r="F76" s="11"/>
      <c r="G76" s="133">
        <f>G77</f>
        <v>300000</v>
      </c>
      <c r="H76" s="74">
        <f>H77</f>
        <v>300000</v>
      </c>
      <c r="I76" s="59"/>
    </row>
    <row r="77" spans="1:9" ht="46.5" customHeight="1">
      <c r="A77" s="87" t="s">
        <v>36</v>
      </c>
      <c r="B77" s="11" t="s">
        <v>13</v>
      </c>
      <c r="C77" s="11" t="s">
        <v>58</v>
      </c>
      <c r="D77" s="11" t="s">
        <v>119</v>
      </c>
      <c r="E77" s="17" t="s">
        <v>37</v>
      </c>
      <c r="F77" s="17"/>
      <c r="G77" s="133">
        <v>300000</v>
      </c>
      <c r="H77" s="74">
        <v>300000</v>
      </c>
      <c r="I77" s="59"/>
    </row>
    <row r="78" spans="1:9" ht="46.5" customHeight="1">
      <c r="A78" s="87" t="s">
        <v>36</v>
      </c>
      <c r="B78" s="11" t="s">
        <v>13</v>
      </c>
      <c r="C78" s="11" t="s">
        <v>58</v>
      </c>
      <c r="D78" s="11" t="s">
        <v>119</v>
      </c>
      <c r="E78" s="17" t="s">
        <v>41</v>
      </c>
      <c r="F78" s="17"/>
      <c r="G78" s="133">
        <v>300000</v>
      </c>
      <c r="H78" s="74">
        <v>300000</v>
      </c>
      <c r="I78" s="59"/>
    </row>
    <row r="79" spans="1:9">
      <c r="A79" s="69" t="s">
        <v>252</v>
      </c>
      <c r="B79" s="11" t="s">
        <v>13</v>
      </c>
      <c r="C79" s="11" t="s">
        <v>58</v>
      </c>
      <c r="D79" s="11" t="s">
        <v>120</v>
      </c>
      <c r="E79" s="11" t="s">
        <v>103</v>
      </c>
      <c r="F79" s="17"/>
      <c r="G79" s="133">
        <f t="shared" ref="G79:H79" si="4">G80</f>
        <v>239803</v>
      </c>
      <c r="H79" s="74">
        <f t="shared" si="4"/>
        <v>215000</v>
      </c>
      <c r="I79" s="59"/>
    </row>
    <row r="80" spans="1:9" ht="24">
      <c r="A80" s="69" t="s">
        <v>34</v>
      </c>
      <c r="B80" s="11" t="s">
        <v>13</v>
      </c>
      <c r="C80" s="11" t="s">
        <v>58</v>
      </c>
      <c r="D80" s="11" t="s">
        <v>120</v>
      </c>
      <c r="E80" s="11" t="s">
        <v>35</v>
      </c>
      <c r="F80" s="17"/>
      <c r="G80" s="133">
        <f>G82</f>
        <v>239803</v>
      </c>
      <c r="H80" s="74">
        <f>H82</f>
        <v>215000</v>
      </c>
      <c r="I80" s="59"/>
    </row>
    <row r="81" spans="1:11" ht="36.75" customHeight="1">
      <c r="A81" s="87" t="s">
        <v>36</v>
      </c>
      <c r="B81" s="11" t="s">
        <v>13</v>
      </c>
      <c r="C81" s="11" t="s">
        <v>58</v>
      </c>
      <c r="D81" s="11" t="s">
        <v>120</v>
      </c>
      <c r="E81" s="17" t="s">
        <v>37</v>
      </c>
      <c r="F81" s="17"/>
      <c r="G81" s="133">
        <f>G82</f>
        <v>239803</v>
      </c>
      <c r="H81" s="74">
        <v>215000</v>
      </c>
      <c r="I81" s="59"/>
    </row>
    <row r="82" spans="1:11" ht="36.75" customHeight="1">
      <c r="A82" s="87" t="s">
        <v>36</v>
      </c>
      <c r="B82" s="11" t="s">
        <v>13</v>
      </c>
      <c r="C82" s="11" t="s">
        <v>58</v>
      </c>
      <c r="D82" s="11" t="s">
        <v>120</v>
      </c>
      <c r="E82" s="17" t="s">
        <v>41</v>
      </c>
      <c r="F82" s="17"/>
      <c r="G82" s="133">
        <v>239803</v>
      </c>
      <c r="H82" s="74">
        <v>215000</v>
      </c>
      <c r="I82" s="59"/>
    </row>
    <row r="83" spans="1:11" s="18" customFormat="1" ht="31.5" hidden="1" customHeight="1">
      <c r="A83" s="125" t="s">
        <v>60</v>
      </c>
      <c r="B83" s="10" t="s">
        <v>13</v>
      </c>
      <c r="C83" s="10" t="s">
        <v>61</v>
      </c>
      <c r="D83" s="10"/>
      <c r="E83" s="10"/>
      <c r="F83" s="10"/>
      <c r="G83" s="136">
        <f t="shared" ref="G83:H89" si="5">G84</f>
        <v>0</v>
      </c>
      <c r="H83" s="126">
        <f t="shared" si="5"/>
        <v>0</v>
      </c>
      <c r="I83" s="60"/>
      <c r="J83" s="61"/>
      <c r="K83" s="61"/>
    </row>
    <row r="84" spans="1:11" s="18" customFormat="1" ht="26.25" hidden="1" customHeight="1">
      <c r="A84" s="69" t="s">
        <v>62</v>
      </c>
      <c r="B84" s="11" t="s">
        <v>13</v>
      </c>
      <c r="C84" s="11" t="s">
        <v>63</v>
      </c>
      <c r="D84" s="11"/>
      <c r="E84" s="11"/>
      <c r="F84" s="11"/>
      <c r="G84" s="133">
        <f t="shared" si="5"/>
        <v>0</v>
      </c>
      <c r="H84" s="74">
        <f t="shared" si="5"/>
        <v>0</v>
      </c>
      <c r="I84" s="60"/>
      <c r="J84" s="61"/>
      <c r="K84" s="61"/>
    </row>
    <row r="85" spans="1:11" s="18" customFormat="1" ht="32.25" hidden="1" customHeight="1">
      <c r="A85" s="69" t="s">
        <v>121</v>
      </c>
      <c r="B85" s="11" t="s">
        <v>13</v>
      </c>
      <c r="C85" s="11" t="s">
        <v>63</v>
      </c>
      <c r="D85" s="11" t="s">
        <v>122</v>
      </c>
      <c r="E85" s="11"/>
      <c r="F85" s="11"/>
      <c r="G85" s="133">
        <f t="shared" si="5"/>
        <v>0</v>
      </c>
      <c r="H85" s="74">
        <f t="shared" si="5"/>
        <v>0</v>
      </c>
      <c r="I85" s="60"/>
      <c r="J85" s="61"/>
      <c r="K85" s="61"/>
    </row>
    <row r="86" spans="1:11" s="18" customFormat="1" ht="39.75" hidden="1" customHeight="1">
      <c r="A86" s="73" t="s">
        <v>123</v>
      </c>
      <c r="B86" s="11" t="s">
        <v>49</v>
      </c>
      <c r="C86" s="11" t="s">
        <v>63</v>
      </c>
      <c r="D86" s="11" t="s">
        <v>124</v>
      </c>
      <c r="E86" s="17" t="s">
        <v>103</v>
      </c>
      <c r="F86" s="17"/>
      <c r="G86" s="133">
        <f>G87+G103</f>
        <v>0</v>
      </c>
      <c r="H86" s="74">
        <f>H87+H103</f>
        <v>0</v>
      </c>
      <c r="I86" s="60"/>
      <c r="J86" s="61"/>
      <c r="K86" s="61"/>
    </row>
    <row r="87" spans="1:11" s="18" customFormat="1" ht="24" hidden="1" customHeight="1">
      <c r="A87" s="127" t="s">
        <v>125</v>
      </c>
      <c r="B87" s="12" t="s">
        <v>13</v>
      </c>
      <c r="C87" s="13" t="s">
        <v>63</v>
      </c>
      <c r="D87" s="14" t="s">
        <v>124</v>
      </c>
      <c r="E87" s="17"/>
      <c r="F87" s="17"/>
      <c r="G87" s="133">
        <f>G88+G93+G99</f>
        <v>0</v>
      </c>
      <c r="H87" s="74">
        <f>H88+H93+H99</f>
        <v>0</v>
      </c>
      <c r="I87" s="60"/>
      <c r="J87" s="61"/>
      <c r="K87" s="61"/>
    </row>
    <row r="88" spans="1:11" s="18" customFormat="1" ht="16.5" hidden="1" customHeight="1">
      <c r="A88" s="101" t="s">
        <v>126</v>
      </c>
      <c r="B88" s="11" t="s">
        <v>49</v>
      </c>
      <c r="C88" s="11" t="s">
        <v>63</v>
      </c>
      <c r="D88" s="11" t="s">
        <v>127</v>
      </c>
      <c r="E88" s="17" t="s">
        <v>35</v>
      </c>
      <c r="F88" s="17"/>
      <c r="G88" s="133">
        <f>G89</f>
        <v>0</v>
      </c>
      <c r="H88" s="74">
        <f>H89</f>
        <v>0</v>
      </c>
      <c r="I88" s="60"/>
      <c r="J88" s="61"/>
      <c r="K88" s="61"/>
    </row>
    <row r="89" spans="1:11" ht="26.25" hidden="1" customHeight="1">
      <c r="A89" s="87" t="s">
        <v>34</v>
      </c>
      <c r="B89" s="11" t="s">
        <v>13</v>
      </c>
      <c r="C89" s="11" t="s">
        <v>63</v>
      </c>
      <c r="D89" s="11" t="s">
        <v>127</v>
      </c>
      <c r="E89" s="17" t="s">
        <v>37</v>
      </c>
      <c r="F89" s="17"/>
      <c r="G89" s="133">
        <f t="shared" si="5"/>
        <v>0</v>
      </c>
      <c r="H89" s="74">
        <f t="shared" si="5"/>
        <v>0</v>
      </c>
      <c r="I89" s="59"/>
    </row>
    <row r="90" spans="1:11" ht="40.5" hidden="1" customHeight="1">
      <c r="A90" s="87" t="s">
        <v>36</v>
      </c>
      <c r="B90" s="11" t="s">
        <v>13</v>
      </c>
      <c r="C90" s="11" t="s">
        <v>63</v>
      </c>
      <c r="D90" s="11" t="s">
        <v>127</v>
      </c>
      <c r="E90" s="17" t="s">
        <v>41</v>
      </c>
      <c r="F90" s="17"/>
      <c r="G90" s="133">
        <f>G91+G92</f>
        <v>0</v>
      </c>
      <c r="H90" s="74">
        <f>H91+H92</f>
        <v>0</v>
      </c>
      <c r="I90" s="59"/>
    </row>
    <row r="91" spans="1:11" ht="18.75" hidden="1" customHeight="1">
      <c r="A91" s="69" t="s">
        <v>39</v>
      </c>
      <c r="B91" s="11" t="s">
        <v>13</v>
      </c>
      <c r="C91" s="11" t="s">
        <v>63</v>
      </c>
      <c r="D91" s="11" t="s">
        <v>127</v>
      </c>
      <c r="E91" s="17" t="s">
        <v>41</v>
      </c>
      <c r="F91" s="17" t="s">
        <v>40</v>
      </c>
      <c r="G91" s="133">
        <v>0</v>
      </c>
      <c r="H91" s="74">
        <v>0</v>
      </c>
      <c r="I91" s="59"/>
    </row>
    <row r="92" spans="1:11" ht="18" hidden="1" customHeight="1">
      <c r="A92" s="69" t="s">
        <v>22</v>
      </c>
      <c r="B92" s="11" t="s">
        <v>13</v>
      </c>
      <c r="C92" s="11" t="s">
        <v>63</v>
      </c>
      <c r="D92" s="11" t="s">
        <v>127</v>
      </c>
      <c r="E92" s="17" t="s">
        <v>41</v>
      </c>
      <c r="F92" s="17" t="s">
        <v>23</v>
      </c>
      <c r="G92" s="133">
        <v>0</v>
      </c>
      <c r="H92" s="74">
        <v>0</v>
      </c>
      <c r="I92" s="59"/>
    </row>
    <row r="93" spans="1:11" ht="35.25" hidden="1" customHeight="1">
      <c r="A93" s="101" t="s">
        <v>128</v>
      </c>
      <c r="B93" s="11" t="s">
        <v>13</v>
      </c>
      <c r="C93" s="11" t="s">
        <v>63</v>
      </c>
      <c r="D93" s="11" t="s">
        <v>129</v>
      </c>
      <c r="E93" s="19"/>
      <c r="F93" s="17"/>
      <c r="G93" s="133">
        <f t="shared" ref="G93:H95" si="6">G94</f>
        <v>0</v>
      </c>
      <c r="H93" s="74">
        <f t="shared" si="6"/>
        <v>0</v>
      </c>
      <c r="I93" s="59"/>
    </row>
    <row r="94" spans="1:11" ht="30.75" hidden="1" customHeight="1">
      <c r="A94" s="101" t="s">
        <v>34</v>
      </c>
      <c r="B94" s="11" t="s">
        <v>13</v>
      </c>
      <c r="C94" s="11" t="s">
        <v>63</v>
      </c>
      <c r="D94" s="11" t="s">
        <v>129</v>
      </c>
      <c r="E94" s="19" t="s">
        <v>35</v>
      </c>
      <c r="F94" s="17"/>
      <c r="G94" s="133">
        <f t="shared" si="6"/>
        <v>0</v>
      </c>
      <c r="H94" s="74">
        <f t="shared" si="6"/>
        <v>0</v>
      </c>
      <c r="I94" s="59"/>
    </row>
    <row r="95" spans="1:11" ht="36" hidden="1" customHeight="1">
      <c r="A95" s="101" t="s">
        <v>36</v>
      </c>
      <c r="B95" s="11" t="s">
        <v>13</v>
      </c>
      <c r="C95" s="11" t="s">
        <v>63</v>
      </c>
      <c r="D95" s="11" t="s">
        <v>129</v>
      </c>
      <c r="E95" s="19" t="s">
        <v>37</v>
      </c>
      <c r="F95" s="17"/>
      <c r="G95" s="133">
        <f t="shared" si="6"/>
        <v>0</v>
      </c>
      <c r="H95" s="74">
        <f t="shared" si="6"/>
        <v>0</v>
      </c>
      <c r="I95" s="59"/>
    </row>
    <row r="96" spans="1:11" ht="38.25" hidden="1" customHeight="1">
      <c r="A96" s="69" t="s">
        <v>39</v>
      </c>
      <c r="B96" s="11" t="s">
        <v>13</v>
      </c>
      <c r="C96" s="11" t="s">
        <v>63</v>
      </c>
      <c r="D96" s="11" t="s">
        <v>129</v>
      </c>
      <c r="E96" s="17" t="s">
        <v>41</v>
      </c>
      <c r="F96" s="17" t="s">
        <v>40</v>
      </c>
      <c r="G96" s="133">
        <v>0</v>
      </c>
      <c r="H96" s="74">
        <v>0</v>
      </c>
      <c r="I96" s="59"/>
    </row>
    <row r="97" spans="1:11" ht="33.75" hidden="1" customHeight="1">
      <c r="A97" s="69" t="s">
        <v>22</v>
      </c>
      <c r="B97" s="11" t="s">
        <v>13</v>
      </c>
      <c r="C97" s="11" t="s">
        <v>63</v>
      </c>
      <c r="D97" s="11" t="s">
        <v>179</v>
      </c>
      <c r="E97" s="17" t="s">
        <v>41</v>
      </c>
      <c r="F97" s="17" t="s">
        <v>23</v>
      </c>
      <c r="G97" s="133"/>
      <c r="H97" s="74"/>
      <c r="I97" s="59"/>
    </row>
    <row r="98" spans="1:11" ht="37.5" hidden="1" customHeight="1">
      <c r="A98" s="69" t="s">
        <v>39</v>
      </c>
      <c r="B98" s="11" t="s">
        <v>13</v>
      </c>
      <c r="C98" s="11" t="s">
        <v>63</v>
      </c>
      <c r="D98" s="11" t="s">
        <v>179</v>
      </c>
      <c r="E98" s="17" t="s">
        <v>41</v>
      </c>
      <c r="F98" s="17" t="s">
        <v>40</v>
      </c>
      <c r="G98" s="133"/>
      <c r="H98" s="74"/>
      <c r="I98" s="59"/>
    </row>
    <row r="99" spans="1:11" ht="29.25" hidden="1" customHeight="1">
      <c r="A99" s="69" t="s">
        <v>130</v>
      </c>
      <c r="B99" s="11" t="s">
        <v>13</v>
      </c>
      <c r="C99" s="11" t="s">
        <v>63</v>
      </c>
      <c r="D99" s="11" t="s">
        <v>131</v>
      </c>
      <c r="E99" s="17"/>
      <c r="F99" s="17"/>
      <c r="G99" s="133">
        <f t="shared" ref="G99:H101" si="7">G100</f>
        <v>0</v>
      </c>
      <c r="H99" s="74">
        <f t="shared" si="7"/>
        <v>0</v>
      </c>
      <c r="I99" s="59"/>
    </row>
    <row r="100" spans="1:11" ht="30" hidden="1" customHeight="1">
      <c r="A100" s="101" t="s">
        <v>34</v>
      </c>
      <c r="B100" s="11" t="s">
        <v>13</v>
      </c>
      <c r="C100" s="11" t="s">
        <v>63</v>
      </c>
      <c r="D100" s="11" t="s">
        <v>131</v>
      </c>
      <c r="E100" s="19" t="s">
        <v>35</v>
      </c>
      <c r="F100" s="17"/>
      <c r="G100" s="133">
        <f t="shared" si="7"/>
        <v>0</v>
      </c>
      <c r="H100" s="74">
        <f t="shared" si="7"/>
        <v>0</v>
      </c>
      <c r="I100" s="59"/>
    </row>
    <row r="101" spans="1:11" ht="30.75" hidden="1" customHeight="1">
      <c r="A101" s="101" t="s">
        <v>36</v>
      </c>
      <c r="B101" s="11" t="s">
        <v>13</v>
      </c>
      <c r="C101" s="11" t="s">
        <v>63</v>
      </c>
      <c r="D101" s="11" t="s">
        <v>131</v>
      </c>
      <c r="E101" s="19" t="s">
        <v>37</v>
      </c>
      <c r="F101" s="17"/>
      <c r="G101" s="133">
        <f t="shared" si="7"/>
        <v>0</v>
      </c>
      <c r="H101" s="74">
        <f t="shared" si="7"/>
        <v>0</v>
      </c>
      <c r="I101" s="59"/>
    </row>
    <row r="102" spans="1:11" ht="27" hidden="1" customHeight="1">
      <c r="A102" s="69" t="s">
        <v>22</v>
      </c>
      <c r="B102" s="11" t="s">
        <v>13</v>
      </c>
      <c r="C102" s="11" t="s">
        <v>63</v>
      </c>
      <c r="D102" s="11" t="s">
        <v>131</v>
      </c>
      <c r="E102" s="17" t="s">
        <v>41</v>
      </c>
      <c r="F102" s="17" t="s">
        <v>23</v>
      </c>
      <c r="G102" s="133">
        <v>0</v>
      </c>
      <c r="H102" s="74">
        <v>0</v>
      </c>
      <c r="I102" s="59"/>
    </row>
    <row r="103" spans="1:11" ht="23.25" hidden="1" customHeight="1">
      <c r="A103" s="101" t="s">
        <v>132</v>
      </c>
      <c r="B103" s="11" t="s">
        <v>13</v>
      </c>
      <c r="C103" s="11" t="s">
        <v>63</v>
      </c>
      <c r="D103" s="11" t="s">
        <v>133</v>
      </c>
      <c r="E103" s="19"/>
      <c r="F103" s="17"/>
      <c r="G103" s="133">
        <f t="shared" ref="G103:H106" si="8">G104</f>
        <v>0</v>
      </c>
      <c r="H103" s="74">
        <f t="shared" si="8"/>
        <v>0</v>
      </c>
      <c r="I103" s="59"/>
    </row>
    <row r="104" spans="1:11" ht="36" hidden="1" customHeight="1">
      <c r="A104" s="101" t="s">
        <v>134</v>
      </c>
      <c r="B104" s="11" t="s">
        <v>13</v>
      </c>
      <c r="C104" s="11" t="s">
        <v>63</v>
      </c>
      <c r="D104" s="11" t="s">
        <v>135</v>
      </c>
      <c r="E104" s="19"/>
      <c r="F104" s="17"/>
      <c r="G104" s="133">
        <f t="shared" si="8"/>
        <v>0</v>
      </c>
      <c r="H104" s="74">
        <f t="shared" si="8"/>
        <v>0</v>
      </c>
      <c r="I104" s="59"/>
    </row>
    <row r="105" spans="1:11" ht="36.75" hidden="1" customHeight="1">
      <c r="A105" s="101" t="s">
        <v>34</v>
      </c>
      <c r="B105" s="11" t="s">
        <v>13</v>
      </c>
      <c r="C105" s="11" t="s">
        <v>63</v>
      </c>
      <c r="D105" s="11" t="s">
        <v>135</v>
      </c>
      <c r="E105" s="19" t="s">
        <v>35</v>
      </c>
      <c r="F105" s="17"/>
      <c r="G105" s="133">
        <f t="shared" si="8"/>
        <v>0</v>
      </c>
      <c r="H105" s="74">
        <f t="shared" si="8"/>
        <v>0</v>
      </c>
      <c r="I105" s="59"/>
    </row>
    <row r="106" spans="1:11" ht="34.5" hidden="1" customHeight="1">
      <c r="A106" s="101" t="s">
        <v>36</v>
      </c>
      <c r="B106" s="11" t="s">
        <v>13</v>
      </c>
      <c r="C106" s="11" t="s">
        <v>63</v>
      </c>
      <c r="D106" s="11" t="s">
        <v>135</v>
      </c>
      <c r="E106" s="19" t="s">
        <v>37</v>
      </c>
      <c r="F106" s="17"/>
      <c r="G106" s="133">
        <f t="shared" si="8"/>
        <v>0</v>
      </c>
      <c r="H106" s="74">
        <f t="shared" si="8"/>
        <v>0</v>
      </c>
      <c r="I106" s="59"/>
    </row>
    <row r="107" spans="1:11" ht="42.75" hidden="1" customHeight="1">
      <c r="A107" s="69" t="s">
        <v>39</v>
      </c>
      <c r="B107" s="11" t="s">
        <v>13</v>
      </c>
      <c r="C107" s="11" t="s">
        <v>63</v>
      </c>
      <c r="D107" s="11" t="s">
        <v>135</v>
      </c>
      <c r="E107" s="19" t="s">
        <v>37</v>
      </c>
      <c r="F107" s="17" t="s">
        <v>40</v>
      </c>
      <c r="G107" s="133">
        <v>0</v>
      </c>
      <c r="H107" s="74">
        <v>0</v>
      </c>
      <c r="I107" s="59"/>
    </row>
    <row r="108" spans="1:11" ht="29.25" customHeight="1">
      <c r="A108" s="69" t="s">
        <v>206</v>
      </c>
      <c r="B108" s="11" t="s">
        <v>13</v>
      </c>
      <c r="C108" s="11" t="s">
        <v>58</v>
      </c>
      <c r="D108" s="11" t="s">
        <v>207</v>
      </c>
      <c r="E108" s="19" t="s">
        <v>103</v>
      </c>
      <c r="F108" s="17"/>
      <c r="G108" s="133">
        <v>100000</v>
      </c>
      <c r="H108" s="74">
        <v>100000</v>
      </c>
      <c r="I108" s="59"/>
    </row>
    <row r="109" spans="1:11" ht="29.25" customHeight="1">
      <c r="A109" s="69" t="s">
        <v>34</v>
      </c>
      <c r="B109" s="11" t="s">
        <v>13</v>
      </c>
      <c r="C109" s="11" t="s">
        <v>58</v>
      </c>
      <c r="D109" s="11" t="s">
        <v>208</v>
      </c>
      <c r="E109" s="19" t="s">
        <v>35</v>
      </c>
      <c r="F109" s="17"/>
      <c r="G109" s="133">
        <v>100000</v>
      </c>
      <c r="H109" s="74">
        <v>100000</v>
      </c>
      <c r="I109" s="59"/>
    </row>
    <row r="110" spans="1:11" ht="42.75" customHeight="1">
      <c r="A110" s="69" t="s">
        <v>36</v>
      </c>
      <c r="B110" s="11" t="s">
        <v>49</v>
      </c>
      <c r="C110" s="11" t="s">
        <v>58</v>
      </c>
      <c r="D110" s="11" t="s">
        <v>208</v>
      </c>
      <c r="E110" s="19" t="s">
        <v>37</v>
      </c>
      <c r="F110" s="17"/>
      <c r="G110" s="133">
        <v>100000</v>
      </c>
      <c r="H110" s="74">
        <v>100000</v>
      </c>
      <c r="I110" s="59"/>
    </row>
    <row r="111" spans="1:11" ht="42.75" customHeight="1" thickBot="1">
      <c r="A111" s="97" t="s">
        <v>36</v>
      </c>
      <c r="B111" s="79" t="s">
        <v>49</v>
      </c>
      <c r="C111" s="79" t="s">
        <v>58</v>
      </c>
      <c r="D111" s="79" t="s">
        <v>208</v>
      </c>
      <c r="E111" s="112" t="s">
        <v>41</v>
      </c>
      <c r="F111" s="98"/>
      <c r="G111" s="140">
        <v>100000</v>
      </c>
      <c r="H111" s="80">
        <v>100000</v>
      </c>
      <c r="I111" s="59"/>
    </row>
    <row r="112" spans="1:11" s="1" customFormat="1" ht="23.45" hidden="1" customHeight="1">
      <c r="A112" s="117" t="s">
        <v>60</v>
      </c>
      <c r="B112" s="118" t="s">
        <v>13</v>
      </c>
      <c r="C112" s="118" t="s">
        <v>240</v>
      </c>
      <c r="D112" s="119"/>
      <c r="E112" s="119"/>
      <c r="F112" s="120" t="e">
        <f>F113+F119</f>
        <v>#REF!</v>
      </c>
      <c r="G112" s="121"/>
      <c r="H112" s="121"/>
      <c r="I112" s="62"/>
      <c r="J112" s="62"/>
      <c r="K112" s="62"/>
    </row>
    <row r="113" spans="1:11" s="1" customFormat="1" ht="14.25" hidden="1">
      <c r="A113" s="20" t="s">
        <v>221</v>
      </c>
      <c r="B113" s="21" t="s">
        <v>13</v>
      </c>
      <c r="C113" s="21" t="s">
        <v>63</v>
      </c>
      <c r="D113" s="23"/>
      <c r="E113" s="23"/>
      <c r="F113" s="24" t="e">
        <f>F116</f>
        <v>#REF!</v>
      </c>
      <c r="G113" s="22"/>
      <c r="H113" s="22"/>
      <c r="I113" s="62"/>
      <c r="J113" s="62"/>
      <c r="K113" s="62"/>
    </row>
    <row r="114" spans="1:11" s="1" customFormat="1" ht="36" hidden="1">
      <c r="A114" s="20" t="s">
        <v>121</v>
      </c>
      <c r="B114" s="21" t="s">
        <v>13</v>
      </c>
      <c r="C114" s="21" t="s">
        <v>63</v>
      </c>
      <c r="D114" s="25" t="s">
        <v>234</v>
      </c>
      <c r="E114" s="23"/>
      <c r="F114" s="24"/>
      <c r="G114" s="26"/>
      <c r="H114" s="26"/>
      <c r="I114" s="62"/>
      <c r="J114" s="62"/>
      <c r="K114" s="62"/>
    </row>
    <row r="115" spans="1:11" s="1" customFormat="1" ht="48" hidden="1">
      <c r="A115" s="20" t="s">
        <v>123</v>
      </c>
      <c r="B115" s="27" t="s">
        <v>13</v>
      </c>
      <c r="C115" s="27" t="s">
        <v>63</v>
      </c>
      <c r="D115" s="25" t="s">
        <v>235</v>
      </c>
      <c r="E115" s="23"/>
      <c r="F115" s="24"/>
      <c r="G115" s="26"/>
      <c r="H115" s="26"/>
      <c r="I115" s="62"/>
      <c r="J115" s="62"/>
      <c r="K115" s="62"/>
    </row>
    <row r="116" spans="1:11" s="1" customFormat="1" ht="24" hidden="1">
      <c r="A116" s="28" t="s">
        <v>125</v>
      </c>
      <c r="B116" s="29" t="s">
        <v>13</v>
      </c>
      <c r="C116" s="30" t="s">
        <v>63</v>
      </c>
      <c r="D116" s="31" t="s">
        <v>238</v>
      </c>
      <c r="E116" s="30"/>
      <c r="F116" s="32" t="e">
        <f>F117</f>
        <v>#REF!</v>
      </c>
      <c r="G116" s="33"/>
      <c r="H116" s="33"/>
      <c r="I116" s="62"/>
      <c r="J116" s="62"/>
      <c r="K116" s="62"/>
    </row>
    <row r="117" spans="1:11" s="1" customFormat="1" ht="24" hidden="1">
      <c r="A117" s="28" t="s">
        <v>222</v>
      </c>
      <c r="B117" s="29" t="s">
        <v>13</v>
      </c>
      <c r="C117" s="30" t="s">
        <v>63</v>
      </c>
      <c r="D117" s="31" t="s">
        <v>238</v>
      </c>
      <c r="E117" s="30">
        <v>200</v>
      </c>
      <c r="F117" s="32" t="e">
        <f>F118</f>
        <v>#REF!</v>
      </c>
      <c r="G117" s="33"/>
      <c r="H117" s="33"/>
      <c r="I117" s="62"/>
      <c r="J117" s="62"/>
      <c r="K117" s="62"/>
    </row>
    <row r="118" spans="1:11" s="1" customFormat="1" ht="24" hidden="1">
      <c r="A118" s="28" t="s">
        <v>223</v>
      </c>
      <c r="B118" s="29" t="s">
        <v>13</v>
      </c>
      <c r="C118" s="30" t="s">
        <v>63</v>
      </c>
      <c r="D118" s="31" t="s">
        <v>238</v>
      </c>
      <c r="E118" s="30">
        <v>240</v>
      </c>
      <c r="F118" s="32" t="e">
        <f>#REF!</f>
        <v>#REF!</v>
      </c>
      <c r="G118" s="33"/>
      <c r="H118" s="33"/>
      <c r="I118" s="62"/>
      <c r="J118" s="62"/>
      <c r="K118" s="62"/>
    </row>
    <row r="119" spans="1:11" s="1" customFormat="1" ht="24" hidden="1">
      <c r="A119" s="20" t="s">
        <v>224</v>
      </c>
      <c r="B119" s="21" t="s">
        <v>13</v>
      </c>
      <c r="C119" s="21" t="s">
        <v>237</v>
      </c>
      <c r="D119" s="34"/>
      <c r="E119" s="23"/>
      <c r="F119" s="24" t="e">
        <f>F121</f>
        <v>#REF!</v>
      </c>
      <c r="G119" s="35"/>
      <c r="H119" s="35"/>
      <c r="I119" s="62"/>
      <c r="J119" s="62"/>
      <c r="K119" s="62"/>
    </row>
    <row r="120" spans="1:11" s="1" customFormat="1" ht="36" hidden="1">
      <c r="A120" s="20" t="s">
        <v>236</v>
      </c>
      <c r="B120" s="21" t="s">
        <v>13</v>
      </c>
      <c r="C120" s="21" t="s">
        <v>237</v>
      </c>
      <c r="D120" s="25" t="s">
        <v>153</v>
      </c>
      <c r="E120" s="23"/>
      <c r="F120" s="24"/>
      <c r="G120" s="36"/>
      <c r="H120" s="36"/>
      <c r="I120" s="62"/>
      <c r="J120" s="62"/>
      <c r="K120" s="62"/>
    </row>
    <row r="121" spans="1:11" s="1" customFormat="1" ht="24" hidden="1">
      <c r="A121" s="28" t="s">
        <v>225</v>
      </c>
      <c r="B121" s="29" t="s">
        <v>13</v>
      </c>
      <c r="C121" s="30" t="s">
        <v>226</v>
      </c>
      <c r="D121" s="31" t="s">
        <v>241</v>
      </c>
      <c r="E121" s="30"/>
      <c r="F121" s="32" t="e">
        <f>F122</f>
        <v>#REF!</v>
      </c>
      <c r="G121" s="37"/>
      <c r="H121" s="37"/>
      <c r="I121" s="62"/>
      <c r="J121" s="62"/>
      <c r="K121" s="62"/>
    </row>
    <row r="122" spans="1:11" s="1" customFormat="1" ht="24" hidden="1">
      <c r="A122" s="28" t="s">
        <v>227</v>
      </c>
      <c r="B122" s="29" t="s">
        <v>13</v>
      </c>
      <c r="C122" s="30" t="s">
        <v>226</v>
      </c>
      <c r="D122" s="31" t="s">
        <v>241</v>
      </c>
      <c r="E122" s="30">
        <v>200</v>
      </c>
      <c r="F122" s="32" t="e">
        <f>F123</f>
        <v>#REF!</v>
      </c>
      <c r="G122" s="37"/>
      <c r="H122" s="37"/>
      <c r="I122" s="62"/>
      <c r="J122" s="62"/>
      <c r="K122" s="62"/>
    </row>
    <row r="123" spans="1:11" s="1" customFormat="1" ht="24" hidden="1">
      <c r="A123" s="144" t="s">
        <v>228</v>
      </c>
      <c r="B123" s="113" t="s">
        <v>13</v>
      </c>
      <c r="C123" s="114" t="s">
        <v>226</v>
      </c>
      <c r="D123" s="145" t="s">
        <v>241</v>
      </c>
      <c r="E123" s="114">
        <v>240</v>
      </c>
      <c r="F123" s="115" t="e">
        <f>#REF!</f>
        <v>#REF!</v>
      </c>
      <c r="G123" s="116"/>
      <c r="H123" s="116"/>
      <c r="I123" s="62"/>
      <c r="J123" s="62"/>
      <c r="K123" s="62"/>
    </row>
    <row r="124" spans="1:11" ht="17.25" customHeight="1">
      <c r="A124" s="104" t="s">
        <v>64</v>
      </c>
      <c r="B124" s="105" t="s">
        <v>13</v>
      </c>
      <c r="C124" s="105" t="s">
        <v>65</v>
      </c>
      <c r="D124" s="105"/>
      <c r="E124" s="105"/>
      <c r="F124" s="105"/>
      <c r="G124" s="146">
        <f>G157+G162</f>
        <v>1006743</v>
      </c>
      <c r="H124" s="147">
        <f>H157+H162</f>
        <v>1007848</v>
      </c>
      <c r="I124" s="55"/>
    </row>
    <row r="125" spans="1:11" hidden="1">
      <c r="A125" s="106" t="s">
        <v>42</v>
      </c>
      <c r="B125" s="38" t="s">
        <v>13</v>
      </c>
      <c r="C125" s="38" t="s">
        <v>68</v>
      </c>
      <c r="D125" s="39"/>
      <c r="E125" s="39"/>
      <c r="F125" s="39"/>
      <c r="G125" s="40"/>
      <c r="H125" s="148"/>
      <c r="I125" s="55"/>
    </row>
    <row r="126" spans="1:11" ht="0.75" hidden="1" customHeight="1">
      <c r="A126" s="149" t="s">
        <v>183</v>
      </c>
      <c r="B126" s="38" t="s">
        <v>13</v>
      </c>
      <c r="C126" s="38" t="s">
        <v>68</v>
      </c>
      <c r="D126" s="39"/>
      <c r="E126" s="39"/>
      <c r="F126" s="39"/>
      <c r="G126" s="41">
        <f>G127+G133+G142+G147</f>
        <v>0</v>
      </c>
      <c r="H126" s="150">
        <f>H127+H133+H142+H147</f>
        <v>0</v>
      </c>
      <c r="I126" s="55"/>
    </row>
    <row r="127" spans="1:11" ht="24" hidden="1">
      <c r="A127" s="149" t="s">
        <v>184</v>
      </c>
      <c r="B127" s="38" t="s">
        <v>13</v>
      </c>
      <c r="C127" s="38" t="s">
        <v>68</v>
      </c>
      <c r="D127" s="38" t="s">
        <v>185</v>
      </c>
      <c r="E127" s="38"/>
      <c r="F127" s="38"/>
      <c r="G127" s="41">
        <f>G128</f>
        <v>0</v>
      </c>
      <c r="H127" s="150">
        <f>H128</f>
        <v>0</v>
      </c>
      <c r="I127" s="55"/>
    </row>
    <row r="128" spans="1:11" ht="3" hidden="1" customHeight="1">
      <c r="A128" s="151" t="s">
        <v>190</v>
      </c>
      <c r="B128" s="38" t="s">
        <v>13</v>
      </c>
      <c r="C128" s="38" t="s">
        <v>68</v>
      </c>
      <c r="D128" s="38" t="s">
        <v>185</v>
      </c>
      <c r="E128" s="38" t="s">
        <v>103</v>
      </c>
      <c r="F128" s="38"/>
      <c r="G128" s="41"/>
      <c r="H128" s="150"/>
      <c r="I128" s="55"/>
    </row>
    <row r="129" spans="1:9" ht="24.75" hidden="1">
      <c r="A129" s="152" t="s">
        <v>34</v>
      </c>
      <c r="B129" s="38" t="s">
        <v>13</v>
      </c>
      <c r="C129" s="38" t="s">
        <v>68</v>
      </c>
      <c r="D129" s="38" t="s">
        <v>185</v>
      </c>
      <c r="E129" s="38" t="s">
        <v>35</v>
      </c>
      <c r="F129" s="38"/>
      <c r="G129" s="41">
        <f>G131</f>
        <v>0</v>
      </c>
      <c r="H129" s="150">
        <f>H131</f>
        <v>0</v>
      </c>
      <c r="I129" s="55"/>
    </row>
    <row r="130" spans="1:9" ht="36.75" hidden="1">
      <c r="A130" s="152" t="s">
        <v>36</v>
      </c>
      <c r="B130" s="38" t="s">
        <v>13</v>
      </c>
      <c r="C130" s="38" t="s">
        <v>68</v>
      </c>
      <c r="D130" s="38" t="s">
        <v>185</v>
      </c>
      <c r="E130" s="38" t="s">
        <v>37</v>
      </c>
      <c r="F130" s="38"/>
      <c r="G130" s="41"/>
      <c r="H130" s="150"/>
      <c r="I130" s="55"/>
    </row>
    <row r="131" spans="1:9" hidden="1">
      <c r="A131" s="106" t="s">
        <v>186</v>
      </c>
      <c r="B131" s="38" t="s">
        <v>13</v>
      </c>
      <c r="C131" s="38" t="s">
        <v>68</v>
      </c>
      <c r="D131" s="38" t="s">
        <v>185</v>
      </c>
      <c r="E131" s="38" t="s">
        <v>37</v>
      </c>
      <c r="F131" s="38" t="s">
        <v>23</v>
      </c>
      <c r="G131" s="41">
        <v>0</v>
      </c>
      <c r="H131" s="150">
        <v>0</v>
      </c>
      <c r="I131" s="55"/>
    </row>
    <row r="132" spans="1:9" hidden="1">
      <c r="A132" s="106"/>
      <c r="B132" s="38" t="s">
        <v>13</v>
      </c>
      <c r="C132" s="38" t="s">
        <v>68</v>
      </c>
      <c r="D132" s="39"/>
      <c r="E132" s="39"/>
      <c r="F132" s="39"/>
      <c r="G132" s="41">
        <v>0</v>
      </c>
      <c r="H132" s="150">
        <v>0</v>
      </c>
      <c r="I132" s="55"/>
    </row>
    <row r="133" spans="1:9" ht="0.75" hidden="1" customHeight="1">
      <c r="A133" s="106" t="s">
        <v>136</v>
      </c>
      <c r="B133" s="38" t="s">
        <v>13</v>
      </c>
      <c r="C133" s="38" t="s">
        <v>68</v>
      </c>
      <c r="D133" s="38" t="s">
        <v>137</v>
      </c>
      <c r="E133" s="38" t="s">
        <v>103</v>
      </c>
      <c r="F133" s="39"/>
      <c r="G133" s="41">
        <f>G134+G138</f>
        <v>0</v>
      </c>
      <c r="H133" s="150">
        <f>H134+H138</f>
        <v>0</v>
      </c>
      <c r="I133" s="55"/>
    </row>
    <row r="134" spans="1:9" ht="24" hidden="1">
      <c r="A134" s="106" t="s">
        <v>138</v>
      </c>
      <c r="B134" s="38" t="s">
        <v>13</v>
      </c>
      <c r="C134" s="38" t="s">
        <v>68</v>
      </c>
      <c r="D134" s="38" t="s">
        <v>139</v>
      </c>
      <c r="E134" s="38" t="s">
        <v>35</v>
      </c>
      <c r="F134" s="39"/>
      <c r="G134" s="41">
        <f t="shared" ref="G134:H136" si="9">G135</f>
        <v>0</v>
      </c>
      <c r="H134" s="150">
        <f t="shared" si="9"/>
        <v>0</v>
      </c>
      <c r="I134" s="55"/>
    </row>
    <row r="135" spans="1:9" hidden="1">
      <c r="A135" s="106" t="s">
        <v>140</v>
      </c>
      <c r="B135" s="38" t="s">
        <v>13</v>
      </c>
      <c r="C135" s="38" t="s">
        <v>68</v>
      </c>
      <c r="D135" s="38" t="s">
        <v>141</v>
      </c>
      <c r="E135" s="38" t="s">
        <v>37</v>
      </c>
      <c r="F135" s="39"/>
      <c r="G135" s="41">
        <f t="shared" si="9"/>
        <v>0</v>
      </c>
      <c r="H135" s="150">
        <f t="shared" si="9"/>
        <v>0</v>
      </c>
      <c r="I135" s="55"/>
    </row>
    <row r="136" spans="1:9" ht="36.75" hidden="1">
      <c r="A136" s="152" t="s">
        <v>36</v>
      </c>
      <c r="B136" s="38" t="s">
        <v>13</v>
      </c>
      <c r="C136" s="38" t="s">
        <v>68</v>
      </c>
      <c r="D136" s="38" t="s">
        <v>141</v>
      </c>
      <c r="E136" s="38" t="s">
        <v>41</v>
      </c>
      <c r="F136" s="39"/>
      <c r="G136" s="41">
        <f t="shared" si="9"/>
        <v>0</v>
      </c>
      <c r="H136" s="150">
        <f t="shared" si="9"/>
        <v>0</v>
      </c>
      <c r="I136" s="55"/>
    </row>
    <row r="137" spans="1:9" hidden="1">
      <c r="A137" s="106" t="s">
        <v>39</v>
      </c>
      <c r="B137" s="38" t="s">
        <v>13</v>
      </c>
      <c r="C137" s="38" t="s">
        <v>68</v>
      </c>
      <c r="D137" s="38" t="s">
        <v>141</v>
      </c>
      <c r="E137" s="38" t="s">
        <v>41</v>
      </c>
      <c r="F137" s="38" t="s">
        <v>40</v>
      </c>
      <c r="G137" s="41">
        <v>0</v>
      </c>
      <c r="H137" s="150">
        <v>0</v>
      </c>
      <c r="I137" s="55"/>
    </row>
    <row r="138" spans="1:9" ht="36.75" hidden="1">
      <c r="A138" s="152" t="s">
        <v>142</v>
      </c>
      <c r="B138" s="38" t="s">
        <v>13</v>
      </c>
      <c r="C138" s="38" t="s">
        <v>68</v>
      </c>
      <c r="D138" s="38" t="s">
        <v>187</v>
      </c>
      <c r="E138" s="39"/>
      <c r="F138" s="39"/>
      <c r="G138" s="41">
        <f>G140</f>
        <v>0</v>
      </c>
      <c r="H138" s="150">
        <f>H140</f>
        <v>0</v>
      </c>
      <c r="I138" s="55"/>
    </row>
    <row r="139" spans="1:9" hidden="1">
      <c r="A139" s="152" t="s">
        <v>43</v>
      </c>
      <c r="B139" s="38" t="s">
        <v>13</v>
      </c>
      <c r="C139" s="38" t="s">
        <v>68</v>
      </c>
      <c r="D139" s="38" t="s">
        <v>187</v>
      </c>
      <c r="E139" s="38" t="s">
        <v>26</v>
      </c>
      <c r="F139" s="39"/>
      <c r="G139" s="41">
        <f>G140</f>
        <v>0</v>
      </c>
      <c r="H139" s="150">
        <f>H140</f>
        <v>0</v>
      </c>
      <c r="I139" s="55"/>
    </row>
    <row r="140" spans="1:9" ht="48.75" hidden="1">
      <c r="A140" s="152" t="s">
        <v>143</v>
      </c>
      <c r="B140" s="38" t="s">
        <v>13</v>
      </c>
      <c r="C140" s="38" t="s">
        <v>68</v>
      </c>
      <c r="D140" s="38" t="s">
        <v>187</v>
      </c>
      <c r="E140" s="38" t="s">
        <v>67</v>
      </c>
      <c r="F140" s="39"/>
      <c r="G140" s="41">
        <f>G141</f>
        <v>0</v>
      </c>
      <c r="H140" s="150">
        <f>H141</f>
        <v>0</v>
      </c>
      <c r="I140" s="55"/>
    </row>
    <row r="141" spans="1:9" ht="36" hidden="1">
      <c r="A141" s="106" t="s">
        <v>66</v>
      </c>
      <c r="B141" s="38" t="s">
        <v>13</v>
      </c>
      <c r="C141" s="38" t="s">
        <v>68</v>
      </c>
      <c r="D141" s="38" t="s">
        <v>187</v>
      </c>
      <c r="E141" s="38" t="s">
        <v>67</v>
      </c>
      <c r="F141" s="38" t="s">
        <v>38</v>
      </c>
      <c r="G141" s="41">
        <v>0</v>
      </c>
      <c r="H141" s="150">
        <v>0</v>
      </c>
      <c r="I141" s="55"/>
    </row>
    <row r="142" spans="1:9" ht="48.75" hidden="1">
      <c r="A142" s="152" t="s">
        <v>69</v>
      </c>
      <c r="B142" s="38" t="s">
        <v>13</v>
      </c>
      <c r="C142" s="38" t="s">
        <v>68</v>
      </c>
      <c r="D142" s="38" t="s">
        <v>144</v>
      </c>
      <c r="E142" s="38"/>
      <c r="F142" s="38"/>
      <c r="G142" s="41">
        <f>G143+G147+G150+G154</f>
        <v>0</v>
      </c>
      <c r="H142" s="150">
        <f>H143+H147+H150+H154</f>
        <v>0</v>
      </c>
      <c r="I142" s="55"/>
    </row>
    <row r="143" spans="1:9" ht="24" hidden="1">
      <c r="A143" s="106" t="s">
        <v>145</v>
      </c>
      <c r="B143" s="38" t="s">
        <v>13</v>
      </c>
      <c r="C143" s="38" t="s">
        <v>68</v>
      </c>
      <c r="D143" s="38" t="s">
        <v>146</v>
      </c>
      <c r="E143" s="38" t="s">
        <v>103</v>
      </c>
      <c r="F143" s="38"/>
      <c r="G143" s="41">
        <f>G144+G147</f>
        <v>0</v>
      </c>
      <c r="H143" s="150">
        <f>H144+H147</f>
        <v>0</v>
      </c>
      <c r="I143" s="55"/>
    </row>
    <row r="144" spans="1:9" ht="24.75" hidden="1">
      <c r="A144" s="152" t="s">
        <v>188</v>
      </c>
      <c r="B144" s="38" t="s">
        <v>13</v>
      </c>
      <c r="C144" s="38" t="s">
        <v>68</v>
      </c>
      <c r="D144" s="38" t="s">
        <v>147</v>
      </c>
      <c r="E144" s="42"/>
      <c r="F144" s="42"/>
      <c r="G144" s="43">
        <f t="shared" ref="G144:H145" si="10">G145</f>
        <v>0</v>
      </c>
      <c r="H144" s="109">
        <f t="shared" si="10"/>
        <v>0</v>
      </c>
      <c r="I144" s="59"/>
    </row>
    <row r="145" spans="1:11" ht="24.75" hidden="1">
      <c r="A145" s="152" t="s">
        <v>34</v>
      </c>
      <c r="B145" s="38" t="s">
        <v>13</v>
      </c>
      <c r="C145" s="38" t="s">
        <v>68</v>
      </c>
      <c r="D145" s="38" t="s">
        <v>147</v>
      </c>
      <c r="E145" s="42" t="s">
        <v>35</v>
      </c>
      <c r="F145" s="42"/>
      <c r="G145" s="43">
        <f t="shared" si="10"/>
        <v>0</v>
      </c>
      <c r="H145" s="109">
        <f t="shared" si="10"/>
        <v>0</v>
      </c>
      <c r="I145" s="59"/>
    </row>
    <row r="146" spans="1:11" ht="36.75" hidden="1">
      <c r="A146" s="152" t="s">
        <v>36</v>
      </c>
      <c r="B146" s="38" t="s">
        <v>13</v>
      </c>
      <c r="C146" s="38" t="s">
        <v>68</v>
      </c>
      <c r="D146" s="38" t="s">
        <v>147</v>
      </c>
      <c r="E146" s="42" t="s">
        <v>37</v>
      </c>
      <c r="F146" s="42"/>
      <c r="G146" s="43">
        <v>0</v>
      </c>
      <c r="H146" s="109">
        <v>0</v>
      </c>
      <c r="I146" s="59"/>
    </row>
    <row r="147" spans="1:11" ht="1.5" hidden="1" customHeight="1">
      <c r="A147" s="152" t="s">
        <v>148</v>
      </c>
      <c r="B147" s="38" t="s">
        <v>13</v>
      </c>
      <c r="C147" s="38" t="s">
        <v>68</v>
      </c>
      <c r="D147" s="25" t="s">
        <v>149</v>
      </c>
      <c r="E147" s="42" t="s">
        <v>103</v>
      </c>
      <c r="F147" s="42"/>
      <c r="G147" s="43">
        <f>G148</f>
        <v>0</v>
      </c>
      <c r="H147" s="109">
        <f>H148</f>
        <v>0</v>
      </c>
      <c r="I147" s="59"/>
    </row>
    <row r="148" spans="1:11" ht="21.75" hidden="1" customHeight="1">
      <c r="A148" s="152" t="s">
        <v>43</v>
      </c>
      <c r="B148" s="38" t="s">
        <v>13</v>
      </c>
      <c r="C148" s="38" t="s">
        <v>68</v>
      </c>
      <c r="D148" s="38" t="s">
        <v>149</v>
      </c>
      <c r="E148" s="42" t="s">
        <v>26</v>
      </c>
      <c r="F148" s="42"/>
      <c r="G148" s="43">
        <f>G149</f>
        <v>0</v>
      </c>
      <c r="H148" s="109">
        <f>H149</f>
        <v>0</v>
      </c>
      <c r="I148" s="59"/>
    </row>
    <row r="149" spans="1:11" ht="30" hidden="1" customHeight="1">
      <c r="A149" s="152" t="s">
        <v>143</v>
      </c>
      <c r="B149" s="38" t="s">
        <v>13</v>
      </c>
      <c r="C149" s="38" t="s">
        <v>68</v>
      </c>
      <c r="D149" s="38" t="s">
        <v>149</v>
      </c>
      <c r="E149" s="42" t="s">
        <v>67</v>
      </c>
      <c r="F149" s="42" t="s">
        <v>38</v>
      </c>
      <c r="G149" s="43">
        <f>G153</f>
        <v>0</v>
      </c>
      <c r="H149" s="109">
        <f>H153</f>
        <v>0</v>
      </c>
      <c r="I149" s="59"/>
    </row>
    <row r="150" spans="1:11" ht="26.25" hidden="1" customHeight="1">
      <c r="A150" s="106" t="s">
        <v>191</v>
      </c>
      <c r="B150" s="38" t="s">
        <v>13</v>
      </c>
      <c r="C150" s="38" t="s">
        <v>68</v>
      </c>
      <c r="D150" s="25" t="s">
        <v>150</v>
      </c>
      <c r="E150" s="42" t="s">
        <v>103</v>
      </c>
      <c r="F150" s="42"/>
      <c r="G150" s="43">
        <f>G152</f>
        <v>0</v>
      </c>
      <c r="H150" s="109">
        <f>H152</f>
        <v>0</v>
      </c>
      <c r="I150" s="59"/>
    </row>
    <row r="151" spans="1:11" ht="27.75" hidden="1" customHeight="1">
      <c r="A151" s="152" t="s">
        <v>36</v>
      </c>
      <c r="B151" s="38" t="s">
        <v>13</v>
      </c>
      <c r="C151" s="38" t="s">
        <v>68</v>
      </c>
      <c r="D151" s="25" t="s">
        <v>150</v>
      </c>
      <c r="E151" s="42" t="s">
        <v>35</v>
      </c>
      <c r="F151" s="42"/>
      <c r="G151" s="43">
        <f>G152</f>
        <v>0</v>
      </c>
      <c r="H151" s="109">
        <f>H152</f>
        <v>0</v>
      </c>
      <c r="I151" s="59"/>
    </row>
    <row r="152" spans="1:11" ht="21" hidden="1" customHeight="1">
      <c r="A152" s="106" t="s">
        <v>39</v>
      </c>
      <c r="B152" s="38" t="s">
        <v>13</v>
      </c>
      <c r="C152" s="38" t="s">
        <v>68</v>
      </c>
      <c r="D152" s="25" t="s">
        <v>189</v>
      </c>
      <c r="E152" s="42" t="s">
        <v>41</v>
      </c>
      <c r="F152" s="42" t="s">
        <v>40</v>
      </c>
      <c r="G152" s="43">
        <v>0</v>
      </c>
      <c r="H152" s="109">
        <v>0</v>
      </c>
      <c r="I152" s="59"/>
    </row>
    <row r="153" spans="1:11" ht="34.5" hidden="1" customHeight="1">
      <c r="A153" s="106" t="s">
        <v>180</v>
      </c>
      <c r="B153" s="38" t="s">
        <v>13</v>
      </c>
      <c r="C153" s="38" t="s">
        <v>68</v>
      </c>
      <c r="D153" s="38" t="s">
        <v>149</v>
      </c>
      <c r="E153" s="42" t="s">
        <v>67</v>
      </c>
      <c r="F153" s="42" t="s">
        <v>38</v>
      </c>
      <c r="G153" s="43">
        <v>0</v>
      </c>
      <c r="H153" s="109">
        <v>0</v>
      </c>
      <c r="I153" s="59"/>
    </row>
    <row r="154" spans="1:11" ht="31.5" hidden="1" customHeight="1">
      <c r="A154" s="106" t="s">
        <v>151</v>
      </c>
      <c r="B154" s="38" t="s">
        <v>13</v>
      </c>
      <c r="C154" s="38" t="s">
        <v>68</v>
      </c>
      <c r="D154" s="38" t="s">
        <v>152</v>
      </c>
      <c r="E154" s="42" t="s">
        <v>103</v>
      </c>
      <c r="F154" s="42"/>
      <c r="G154" s="43">
        <f>G155</f>
        <v>0</v>
      </c>
      <c r="H154" s="109">
        <f>H155</f>
        <v>0</v>
      </c>
      <c r="I154" s="59"/>
    </row>
    <row r="155" spans="1:11" ht="28.5" hidden="1" customHeight="1">
      <c r="A155" s="152" t="s">
        <v>36</v>
      </c>
      <c r="B155" s="38" t="s">
        <v>13</v>
      </c>
      <c r="C155" s="38" t="s">
        <v>68</v>
      </c>
      <c r="D155" s="38" t="s">
        <v>152</v>
      </c>
      <c r="E155" s="42" t="s">
        <v>35</v>
      </c>
      <c r="F155" s="42"/>
      <c r="G155" s="43">
        <f>G156</f>
        <v>0</v>
      </c>
      <c r="H155" s="109">
        <f>H156</f>
        <v>0</v>
      </c>
      <c r="I155" s="59"/>
    </row>
    <row r="156" spans="1:11" ht="64.5" hidden="1" customHeight="1">
      <c r="A156" s="106" t="s">
        <v>39</v>
      </c>
      <c r="B156" s="38" t="s">
        <v>13</v>
      </c>
      <c r="C156" s="38" t="s">
        <v>68</v>
      </c>
      <c r="D156" s="38" t="s">
        <v>152</v>
      </c>
      <c r="E156" s="42" t="s">
        <v>41</v>
      </c>
      <c r="F156" s="42" t="s">
        <v>40</v>
      </c>
      <c r="G156" s="43">
        <v>0</v>
      </c>
      <c r="H156" s="109">
        <v>0</v>
      </c>
      <c r="I156" s="59"/>
    </row>
    <row r="157" spans="1:11" s="1" customFormat="1" ht="14.25" hidden="1">
      <c r="A157" s="153" t="s">
        <v>42</v>
      </c>
      <c r="B157" s="21" t="s">
        <v>13</v>
      </c>
      <c r="C157" s="44" t="s">
        <v>68</v>
      </c>
      <c r="D157" s="44"/>
      <c r="E157" s="44"/>
      <c r="F157" s="45" t="e">
        <f>#REF!+F159</f>
        <v>#REF!</v>
      </c>
      <c r="G157" s="46"/>
      <c r="H157" s="154"/>
      <c r="I157" s="62"/>
      <c r="J157" s="62"/>
      <c r="K157" s="62"/>
    </row>
    <row r="158" spans="1:11" s="1" customFormat="1" ht="48" hidden="1">
      <c r="A158" s="155" t="s">
        <v>183</v>
      </c>
      <c r="B158" s="29" t="s">
        <v>13</v>
      </c>
      <c r="C158" s="30" t="s">
        <v>68</v>
      </c>
      <c r="D158" s="31" t="s">
        <v>239</v>
      </c>
      <c r="E158" s="30"/>
      <c r="F158" s="32"/>
      <c r="G158" s="37"/>
      <c r="H158" s="156"/>
      <c r="I158" s="62"/>
      <c r="J158" s="62"/>
      <c r="K158" s="62"/>
    </row>
    <row r="159" spans="1:11" s="1" customFormat="1" ht="36" hidden="1">
      <c r="A159" s="157" t="s">
        <v>229</v>
      </c>
      <c r="B159" s="29" t="s">
        <v>13</v>
      </c>
      <c r="C159" s="30" t="s">
        <v>68</v>
      </c>
      <c r="D159" s="47" t="s">
        <v>239</v>
      </c>
      <c r="E159" s="30"/>
      <c r="F159" s="32" t="e">
        <f>F160</f>
        <v>#REF!</v>
      </c>
      <c r="G159" s="48"/>
      <c r="H159" s="158"/>
      <c r="I159" s="62"/>
      <c r="J159" s="62"/>
      <c r="K159" s="62"/>
    </row>
    <row r="160" spans="1:11" s="1" customFormat="1" ht="36" hidden="1">
      <c r="A160" s="157" t="s">
        <v>230</v>
      </c>
      <c r="B160" s="29" t="s">
        <v>13</v>
      </c>
      <c r="C160" s="30" t="s">
        <v>68</v>
      </c>
      <c r="D160" s="47" t="s">
        <v>239</v>
      </c>
      <c r="E160" s="30">
        <v>200</v>
      </c>
      <c r="F160" s="32" t="e">
        <f>#REF!</f>
        <v>#REF!</v>
      </c>
      <c r="G160" s="48">
        <v>0</v>
      </c>
      <c r="H160" s="158">
        <v>0</v>
      </c>
      <c r="I160" s="62"/>
      <c r="J160" s="62"/>
      <c r="K160" s="62"/>
    </row>
    <row r="161" spans="1:11" s="1" customFormat="1" ht="36" hidden="1">
      <c r="A161" s="157" t="s">
        <v>36</v>
      </c>
      <c r="B161" s="29" t="s">
        <v>13</v>
      </c>
      <c r="C161" s="30" t="s">
        <v>68</v>
      </c>
      <c r="D161" s="47" t="s">
        <v>239</v>
      </c>
      <c r="E161" s="30">
        <v>240</v>
      </c>
      <c r="F161" s="32"/>
      <c r="G161" s="48">
        <v>0</v>
      </c>
      <c r="H161" s="158">
        <v>0</v>
      </c>
      <c r="I161" s="62"/>
      <c r="J161" s="62"/>
      <c r="K161" s="62"/>
    </row>
    <row r="162" spans="1:11">
      <c r="A162" s="125" t="s">
        <v>70</v>
      </c>
      <c r="B162" s="10" t="s">
        <v>13</v>
      </c>
      <c r="C162" s="10" t="s">
        <v>71</v>
      </c>
      <c r="D162" s="10"/>
      <c r="E162" s="10"/>
      <c r="F162" s="10"/>
      <c r="G162" s="15">
        <f>G163</f>
        <v>1006743</v>
      </c>
      <c r="H162" s="99">
        <f>H163</f>
        <v>1007848</v>
      </c>
      <c r="I162" s="59"/>
    </row>
    <row r="163" spans="1:11" ht="36.75">
      <c r="A163" s="87" t="s">
        <v>72</v>
      </c>
      <c r="B163" s="11" t="s">
        <v>13</v>
      </c>
      <c r="C163" s="11" t="s">
        <v>71</v>
      </c>
      <c r="D163" s="11" t="s">
        <v>153</v>
      </c>
      <c r="E163" s="11"/>
      <c r="F163" s="11"/>
      <c r="G163" s="16">
        <f>G164+G192</f>
        <v>1006743</v>
      </c>
      <c r="H163" s="100">
        <f>H164+H192</f>
        <v>1007848</v>
      </c>
      <c r="I163" s="59"/>
    </row>
    <row r="164" spans="1:11" ht="36">
      <c r="A164" s="69" t="s">
        <v>154</v>
      </c>
      <c r="B164" s="11" t="s">
        <v>13</v>
      </c>
      <c r="C164" s="11" t="s">
        <v>71</v>
      </c>
      <c r="D164" s="11" t="s">
        <v>155</v>
      </c>
      <c r="E164" s="11"/>
      <c r="F164" s="11"/>
      <c r="G164" s="16">
        <f>G165+G169+G173+G178+G182+G188</f>
        <v>856743</v>
      </c>
      <c r="H164" s="100">
        <f>H165+H169+H173+H178+H182+H188</f>
        <v>857848</v>
      </c>
      <c r="I164" s="59"/>
    </row>
    <row r="165" spans="1:11" ht="24">
      <c r="A165" s="86" t="s">
        <v>249</v>
      </c>
      <c r="B165" s="11" t="s">
        <v>13</v>
      </c>
      <c r="C165" s="11" t="s">
        <v>71</v>
      </c>
      <c r="D165" s="11" t="s">
        <v>218</v>
      </c>
      <c r="E165" s="11" t="s">
        <v>103</v>
      </c>
      <c r="F165" s="17"/>
      <c r="G165" s="16">
        <f t="shared" ref="G165:H167" si="11">G166</f>
        <v>235000</v>
      </c>
      <c r="H165" s="100">
        <f t="shared" si="11"/>
        <v>235000</v>
      </c>
      <c r="I165" s="59"/>
    </row>
    <row r="166" spans="1:11" ht="24.75">
      <c r="A166" s="87" t="s">
        <v>34</v>
      </c>
      <c r="B166" s="11" t="s">
        <v>13</v>
      </c>
      <c r="C166" s="11" t="s">
        <v>71</v>
      </c>
      <c r="D166" s="11" t="s">
        <v>218</v>
      </c>
      <c r="E166" s="17" t="s">
        <v>35</v>
      </c>
      <c r="F166" s="17"/>
      <c r="G166" s="16">
        <f t="shared" si="11"/>
        <v>235000</v>
      </c>
      <c r="H166" s="100">
        <f t="shared" si="11"/>
        <v>235000</v>
      </c>
      <c r="I166" s="59"/>
    </row>
    <row r="167" spans="1:11" ht="45" customHeight="1">
      <c r="A167" s="87" t="s">
        <v>36</v>
      </c>
      <c r="B167" s="11" t="s">
        <v>13</v>
      </c>
      <c r="C167" s="11" t="s">
        <v>71</v>
      </c>
      <c r="D167" s="11" t="s">
        <v>218</v>
      </c>
      <c r="E167" s="17" t="s">
        <v>37</v>
      </c>
      <c r="F167" s="11"/>
      <c r="G167" s="16">
        <f t="shared" si="11"/>
        <v>235000</v>
      </c>
      <c r="H167" s="100">
        <f t="shared" si="11"/>
        <v>235000</v>
      </c>
      <c r="I167" s="59"/>
    </row>
    <row r="168" spans="1:11" ht="45" customHeight="1">
      <c r="A168" s="87" t="s">
        <v>251</v>
      </c>
      <c r="B168" s="11" t="s">
        <v>13</v>
      </c>
      <c r="C168" s="11" t="s">
        <v>71</v>
      </c>
      <c r="D168" s="11" t="s">
        <v>218</v>
      </c>
      <c r="E168" s="17" t="s">
        <v>250</v>
      </c>
      <c r="F168" s="11"/>
      <c r="G168" s="16">
        <v>235000</v>
      </c>
      <c r="H168" s="100">
        <v>235000</v>
      </c>
      <c r="I168" s="59"/>
    </row>
    <row r="169" spans="1:11">
      <c r="A169" s="86" t="s">
        <v>248</v>
      </c>
      <c r="B169" s="11" t="s">
        <v>13</v>
      </c>
      <c r="C169" s="11" t="s">
        <v>71</v>
      </c>
      <c r="D169" s="11" t="s">
        <v>247</v>
      </c>
      <c r="E169" s="11" t="s">
        <v>103</v>
      </c>
      <c r="F169" s="17"/>
      <c r="G169" s="16">
        <f t="shared" ref="G169:H171" si="12">G170</f>
        <v>120000</v>
      </c>
      <c r="H169" s="100">
        <f t="shared" si="12"/>
        <v>120000</v>
      </c>
      <c r="I169" s="59"/>
    </row>
    <row r="170" spans="1:11" ht="24.75">
      <c r="A170" s="87" t="s">
        <v>34</v>
      </c>
      <c r="B170" s="11" t="s">
        <v>13</v>
      </c>
      <c r="C170" s="11" t="s">
        <v>71</v>
      </c>
      <c r="D170" s="11" t="s">
        <v>247</v>
      </c>
      <c r="E170" s="17" t="s">
        <v>35</v>
      </c>
      <c r="F170" s="17"/>
      <c r="G170" s="16">
        <f t="shared" si="12"/>
        <v>120000</v>
      </c>
      <c r="H170" s="100">
        <f t="shared" si="12"/>
        <v>120000</v>
      </c>
      <c r="I170" s="59"/>
    </row>
    <row r="171" spans="1:11" ht="45" customHeight="1">
      <c r="A171" s="87" t="s">
        <v>36</v>
      </c>
      <c r="B171" s="11" t="s">
        <v>13</v>
      </c>
      <c r="C171" s="11" t="s">
        <v>71</v>
      </c>
      <c r="D171" s="11" t="s">
        <v>247</v>
      </c>
      <c r="E171" s="17" t="s">
        <v>37</v>
      </c>
      <c r="F171" s="11"/>
      <c r="G171" s="16">
        <f t="shared" si="12"/>
        <v>120000</v>
      </c>
      <c r="H171" s="100">
        <f t="shared" si="12"/>
        <v>120000</v>
      </c>
      <c r="I171" s="59"/>
    </row>
    <row r="172" spans="1:11" ht="45" customHeight="1">
      <c r="A172" s="87" t="s">
        <v>36</v>
      </c>
      <c r="B172" s="11" t="s">
        <v>13</v>
      </c>
      <c r="C172" s="11" t="s">
        <v>71</v>
      </c>
      <c r="D172" s="11" t="s">
        <v>247</v>
      </c>
      <c r="E172" s="17" t="s">
        <v>41</v>
      </c>
      <c r="F172" s="11"/>
      <c r="G172" s="16">
        <v>120000</v>
      </c>
      <c r="H172" s="100">
        <v>120000</v>
      </c>
      <c r="I172" s="59"/>
    </row>
    <row r="173" spans="1:11" ht="45" customHeight="1">
      <c r="A173" s="87" t="s">
        <v>195</v>
      </c>
      <c r="B173" s="11" t="s">
        <v>13</v>
      </c>
      <c r="C173" s="11" t="s">
        <v>196</v>
      </c>
      <c r="D173" s="11" t="s">
        <v>246</v>
      </c>
      <c r="E173" s="17"/>
      <c r="F173" s="11"/>
      <c r="G173" s="16">
        <f t="shared" ref="G173:H176" si="13">G174</f>
        <v>90000</v>
      </c>
      <c r="H173" s="100">
        <f t="shared" si="13"/>
        <v>90000</v>
      </c>
      <c r="I173" s="59"/>
    </row>
    <row r="174" spans="1:11" ht="24.75">
      <c r="A174" s="159" t="s">
        <v>245</v>
      </c>
      <c r="B174" s="11" t="s">
        <v>13</v>
      </c>
      <c r="C174" s="11" t="s">
        <v>71</v>
      </c>
      <c r="D174" s="11" t="s">
        <v>246</v>
      </c>
      <c r="E174" s="11" t="s">
        <v>103</v>
      </c>
      <c r="F174" s="11"/>
      <c r="G174" s="16">
        <f t="shared" si="13"/>
        <v>90000</v>
      </c>
      <c r="H174" s="100">
        <f t="shared" si="13"/>
        <v>90000</v>
      </c>
      <c r="I174" s="59"/>
    </row>
    <row r="175" spans="1:11" ht="24.75">
      <c r="A175" s="87" t="s">
        <v>34</v>
      </c>
      <c r="B175" s="11" t="s">
        <v>13</v>
      </c>
      <c r="C175" s="11" t="s">
        <v>71</v>
      </c>
      <c r="D175" s="11" t="s">
        <v>246</v>
      </c>
      <c r="E175" s="17" t="s">
        <v>35</v>
      </c>
      <c r="F175" s="11"/>
      <c r="G175" s="16">
        <f t="shared" si="13"/>
        <v>90000</v>
      </c>
      <c r="H175" s="100">
        <f t="shared" si="13"/>
        <v>90000</v>
      </c>
      <c r="I175" s="59"/>
    </row>
    <row r="176" spans="1:11" ht="46.5" customHeight="1">
      <c r="A176" s="87" t="s">
        <v>36</v>
      </c>
      <c r="B176" s="11" t="s">
        <v>13</v>
      </c>
      <c r="C176" s="11" t="s">
        <v>71</v>
      </c>
      <c r="D176" s="11" t="s">
        <v>246</v>
      </c>
      <c r="E176" s="17" t="s">
        <v>37</v>
      </c>
      <c r="F176" s="11"/>
      <c r="G176" s="16">
        <f t="shared" si="13"/>
        <v>90000</v>
      </c>
      <c r="H176" s="100">
        <f t="shared" si="13"/>
        <v>90000</v>
      </c>
      <c r="I176" s="59"/>
    </row>
    <row r="177" spans="1:11" ht="46.5" customHeight="1">
      <c r="A177" s="87" t="s">
        <v>36</v>
      </c>
      <c r="B177" s="11" t="s">
        <v>13</v>
      </c>
      <c r="C177" s="11" t="s">
        <v>71</v>
      </c>
      <c r="D177" s="11" t="s">
        <v>246</v>
      </c>
      <c r="E177" s="17" t="s">
        <v>41</v>
      </c>
      <c r="F177" s="11"/>
      <c r="G177" s="16">
        <v>90000</v>
      </c>
      <c r="H177" s="100">
        <v>90000</v>
      </c>
      <c r="I177" s="59"/>
    </row>
    <row r="178" spans="1:11" ht="48.75">
      <c r="A178" s="159" t="s">
        <v>156</v>
      </c>
      <c r="B178" s="11" t="s">
        <v>13</v>
      </c>
      <c r="C178" s="11" t="s">
        <v>71</v>
      </c>
      <c r="D178" s="11" t="s">
        <v>157</v>
      </c>
      <c r="E178" s="11" t="s">
        <v>103</v>
      </c>
      <c r="F178" s="11"/>
      <c r="G178" s="16">
        <f t="shared" ref="G178:H180" si="14">G179</f>
        <v>132848</v>
      </c>
      <c r="H178" s="100">
        <f t="shared" si="14"/>
        <v>132848</v>
      </c>
      <c r="I178" s="59"/>
    </row>
    <row r="179" spans="1:11" ht="24.75">
      <c r="A179" s="87" t="s">
        <v>34</v>
      </c>
      <c r="B179" s="11" t="s">
        <v>13</v>
      </c>
      <c r="C179" s="11" t="s">
        <v>71</v>
      </c>
      <c r="D179" s="11" t="s">
        <v>157</v>
      </c>
      <c r="E179" s="17" t="s">
        <v>35</v>
      </c>
      <c r="F179" s="11"/>
      <c r="G179" s="16">
        <f t="shared" si="14"/>
        <v>132848</v>
      </c>
      <c r="H179" s="100">
        <f t="shared" si="14"/>
        <v>132848</v>
      </c>
      <c r="I179" s="59"/>
    </row>
    <row r="180" spans="1:11" ht="46.5" customHeight="1">
      <c r="A180" s="87" t="s">
        <v>36</v>
      </c>
      <c r="B180" s="11" t="s">
        <v>13</v>
      </c>
      <c r="C180" s="11" t="s">
        <v>71</v>
      </c>
      <c r="D180" s="11" t="s">
        <v>157</v>
      </c>
      <c r="E180" s="17" t="s">
        <v>37</v>
      </c>
      <c r="F180" s="11"/>
      <c r="G180" s="16">
        <f t="shared" si="14"/>
        <v>132848</v>
      </c>
      <c r="H180" s="100">
        <f t="shared" si="14"/>
        <v>132848</v>
      </c>
      <c r="I180" s="59"/>
    </row>
    <row r="181" spans="1:11" ht="46.5" customHeight="1">
      <c r="A181" s="87" t="s">
        <v>36</v>
      </c>
      <c r="B181" s="11" t="s">
        <v>13</v>
      </c>
      <c r="C181" s="11" t="s">
        <v>71</v>
      </c>
      <c r="D181" s="11" t="s">
        <v>157</v>
      </c>
      <c r="E181" s="17" t="s">
        <v>41</v>
      </c>
      <c r="F181" s="11"/>
      <c r="G181" s="16">
        <v>132848</v>
      </c>
      <c r="H181" s="100">
        <v>132848</v>
      </c>
      <c r="I181" s="59"/>
    </row>
    <row r="182" spans="1:11" ht="60">
      <c r="A182" s="86" t="s">
        <v>209</v>
      </c>
      <c r="B182" s="11" t="s">
        <v>13</v>
      </c>
      <c r="C182" s="11" t="s">
        <v>71</v>
      </c>
      <c r="D182" s="11" t="s">
        <v>158</v>
      </c>
      <c r="E182" s="11" t="s">
        <v>103</v>
      </c>
      <c r="F182" s="11"/>
      <c r="G182" s="16">
        <f t="shared" ref="G182:H184" si="15">G183</f>
        <v>198895</v>
      </c>
      <c r="H182" s="100">
        <f t="shared" si="15"/>
        <v>200000</v>
      </c>
      <c r="I182" s="59"/>
    </row>
    <row r="183" spans="1:11" ht="24.75">
      <c r="A183" s="87" t="s">
        <v>34</v>
      </c>
      <c r="B183" s="11" t="s">
        <v>13</v>
      </c>
      <c r="C183" s="11" t="s">
        <v>71</v>
      </c>
      <c r="D183" s="11" t="s">
        <v>158</v>
      </c>
      <c r="E183" s="17" t="s">
        <v>35</v>
      </c>
      <c r="F183" s="11"/>
      <c r="G183" s="16">
        <f t="shared" si="15"/>
        <v>198895</v>
      </c>
      <c r="H183" s="100">
        <f t="shared" si="15"/>
        <v>200000</v>
      </c>
      <c r="I183" s="59"/>
    </row>
    <row r="184" spans="1:11" ht="36.75">
      <c r="A184" s="87" t="s">
        <v>36</v>
      </c>
      <c r="B184" s="11" t="s">
        <v>13</v>
      </c>
      <c r="C184" s="11" t="s">
        <v>71</v>
      </c>
      <c r="D184" s="11" t="s">
        <v>158</v>
      </c>
      <c r="E184" s="17" t="s">
        <v>37</v>
      </c>
      <c r="F184" s="11"/>
      <c r="G184" s="16">
        <f t="shared" si="15"/>
        <v>198895</v>
      </c>
      <c r="H184" s="100">
        <f t="shared" si="15"/>
        <v>200000</v>
      </c>
      <c r="I184" s="59"/>
    </row>
    <row r="185" spans="1:11" ht="36.75">
      <c r="A185" s="87" t="s">
        <v>36</v>
      </c>
      <c r="B185" s="11" t="s">
        <v>13</v>
      </c>
      <c r="C185" s="11" t="s">
        <v>71</v>
      </c>
      <c r="D185" s="11" t="s">
        <v>158</v>
      </c>
      <c r="E185" s="17" t="s">
        <v>41</v>
      </c>
      <c r="F185" s="11"/>
      <c r="G185" s="16">
        <v>198895</v>
      </c>
      <c r="H185" s="100">
        <v>200000</v>
      </c>
      <c r="I185" s="59"/>
    </row>
    <row r="186" spans="1:11" ht="48" customHeight="1">
      <c r="A186" s="86" t="s">
        <v>210</v>
      </c>
      <c r="B186" s="11" t="s">
        <v>13</v>
      </c>
      <c r="C186" s="11" t="s">
        <v>71</v>
      </c>
      <c r="D186" s="11" t="s">
        <v>220</v>
      </c>
      <c r="E186" s="11"/>
      <c r="F186" s="11"/>
      <c r="G186" s="16">
        <f>G187</f>
        <v>80000</v>
      </c>
      <c r="H186" s="100">
        <f>H187</f>
        <v>80000</v>
      </c>
      <c r="I186" s="59"/>
    </row>
    <row r="187" spans="1:11" ht="24.75">
      <c r="A187" s="87" t="s">
        <v>34</v>
      </c>
      <c r="B187" s="11" t="s">
        <v>13</v>
      </c>
      <c r="C187" s="11" t="s">
        <v>71</v>
      </c>
      <c r="D187" s="11" t="s">
        <v>176</v>
      </c>
      <c r="E187" s="17" t="s">
        <v>35</v>
      </c>
      <c r="F187" s="17"/>
      <c r="G187" s="16">
        <f t="shared" ref="G187:H187" si="16">G188</f>
        <v>80000</v>
      </c>
      <c r="H187" s="100">
        <f t="shared" si="16"/>
        <v>80000</v>
      </c>
      <c r="I187" s="59"/>
    </row>
    <row r="188" spans="1:11" ht="36.75">
      <c r="A188" s="87" t="s">
        <v>36</v>
      </c>
      <c r="B188" s="11" t="s">
        <v>13</v>
      </c>
      <c r="C188" s="11" t="s">
        <v>71</v>
      </c>
      <c r="D188" s="11" t="s">
        <v>220</v>
      </c>
      <c r="E188" s="17" t="s">
        <v>37</v>
      </c>
      <c r="F188" s="17"/>
      <c r="G188" s="16">
        <f>G191</f>
        <v>80000</v>
      </c>
      <c r="H188" s="100">
        <f>H191</f>
        <v>80000</v>
      </c>
      <c r="I188" s="59"/>
    </row>
    <row r="189" spans="1:11" ht="1.5" hidden="1" customHeight="1">
      <c r="A189" s="69" t="s">
        <v>39</v>
      </c>
      <c r="B189" s="11" t="s">
        <v>13</v>
      </c>
      <c r="C189" s="11" t="s">
        <v>71</v>
      </c>
      <c r="D189" s="11" t="s">
        <v>176</v>
      </c>
      <c r="E189" s="11" t="s">
        <v>41</v>
      </c>
      <c r="F189" s="11" t="s">
        <v>40</v>
      </c>
      <c r="G189" s="16">
        <v>20000</v>
      </c>
      <c r="H189" s="100">
        <v>20000</v>
      </c>
      <c r="I189" s="59"/>
    </row>
    <row r="190" spans="1:11" ht="17.25" hidden="1" customHeight="1">
      <c r="A190" s="69" t="s">
        <v>22</v>
      </c>
      <c r="B190" s="11" t="s">
        <v>13</v>
      </c>
      <c r="C190" s="11" t="s">
        <v>71</v>
      </c>
      <c r="D190" s="11" t="s">
        <v>176</v>
      </c>
      <c r="E190" s="11" t="s">
        <v>41</v>
      </c>
      <c r="F190" s="11" t="s">
        <v>23</v>
      </c>
      <c r="G190" s="43">
        <v>60000</v>
      </c>
      <c r="H190" s="109">
        <v>60000</v>
      </c>
      <c r="I190" s="59"/>
    </row>
    <row r="191" spans="1:11" ht="36.75">
      <c r="A191" s="87" t="s">
        <v>36</v>
      </c>
      <c r="B191" s="11" t="s">
        <v>13</v>
      </c>
      <c r="C191" s="11" t="s">
        <v>71</v>
      </c>
      <c r="D191" s="11" t="s">
        <v>220</v>
      </c>
      <c r="E191" s="17" t="s">
        <v>41</v>
      </c>
      <c r="F191" s="17"/>
      <c r="G191" s="16">
        <v>80000</v>
      </c>
      <c r="H191" s="100">
        <v>80000</v>
      </c>
      <c r="I191" s="59"/>
    </row>
    <row r="192" spans="1:11" s="1" customFormat="1" ht="60">
      <c r="A192" s="160" t="s">
        <v>255</v>
      </c>
      <c r="B192" s="29" t="s">
        <v>13</v>
      </c>
      <c r="C192" s="30" t="s">
        <v>71</v>
      </c>
      <c r="D192" s="30" t="s">
        <v>231</v>
      </c>
      <c r="E192" s="30"/>
      <c r="F192" s="32">
        <f>F193</f>
        <v>0</v>
      </c>
      <c r="G192" s="172">
        <v>150000</v>
      </c>
      <c r="H192" s="173">
        <v>150000</v>
      </c>
      <c r="I192" s="62"/>
      <c r="J192" s="62"/>
      <c r="K192" s="62"/>
    </row>
    <row r="193" spans="1:11" s="1" customFormat="1" ht="36">
      <c r="A193" s="161" t="s">
        <v>36</v>
      </c>
      <c r="B193" s="29" t="s">
        <v>13</v>
      </c>
      <c r="C193" s="30" t="s">
        <v>71</v>
      </c>
      <c r="D193" s="30" t="s">
        <v>231</v>
      </c>
      <c r="E193" s="30">
        <v>200</v>
      </c>
      <c r="F193" s="32">
        <f>F194</f>
        <v>0</v>
      </c>
      <c r="G193" s="172">
        <v>150000</v>
      </c>
      <c r="H193" s="173">
        <v>150000</v>
      </c>
      <c r="I193" s="62"/>
      <c r="J193" s="62"/>
      <c r="K193" s="62"/>
    </row>
    <row r="194" spans="1:11" s="1" customFormat="1" ht="37.5" customHeight="1" thickBot="1">
      <c r="A194" s="162" t="s">
        <v>232</v>
      </c>
      <c r="B194" s="163" t="s">
        <v>13</v>
      </c>
      <c r="C194" s="164" t="s">
        <v>71</v>
      </c>
      <c r="D194" s="164" t="s">
        <v>231</v>
      </c>
      <c r="E194" s="164">
        <v>240</v>
      </c>
      <c r="F194" s="165">
        <f>F195</f>
        <v>0</v>
      </c>
      <c r="G194" s="174">
        <v>150000</v>
      </c>
      <c r="H194" s="175">
        <v>150000</v>
      </c>
      <c r="I194" s="62"/>
      <c r="J194" s="62"/>
      <c r="K194" s="62"/>
    </row>
    <row r="195" spans="1:11">
      <c r="A195" s="66" t="s">
        <v>181</v>
      </c>
      <c r="B195" s="67" t="s">
        <v>13</v>
      </c>
      <c r="C195" s="67" t="s">
        <v>182</v>
      </c>
      <c r="D195" s="67"/>
      <c r="E195" s="67"/>
      <c r="F195" s="67"/>
      <c r="G195" s="166">
        <f t="shared" ref="G195:H199" si="17">G196</f>
        <v>10000</v>
      </c>
      <c r="H195" s="110">
        <f t="shared" si="17"/>
        <v>10000</v>
      </c>
      <c r="I195" s="59"/>
    </row>
    <row r="196" spans="1:11" ht="48">
      <c r="A196" s="69" t="s">
        <v>16</v>
      </c>
      <c r="B196" s="11" t="s">
        <v>13</v>
      </c>
      <c r="C196" s="11" t="s">
        <v>73</v>
      </c>
      <c r="D196" s="11"/>
      <c r="E196" s="11"/>
      <c r="F196" s="11"/>
      <c r="G196" s="15">
        <f t="shared" si="17"/>
        <v>10000</v>
      </c>
      <c r="H196" s="99">
        <f t="shared" si="17"/>
        <v>10000</v>
      </c>
      <c r="I196" s="59"/>
    </row>
    <row r="197" spans="1:11" ht="36">
      <c r="A197" s="86" t="s">
        <v>211</v>
      </c>
      <c r="B197" s="11" t="s">
        <v>13</v>
      </c>
      <c r="C197" s="11" t="s">
        <v>73</v>
      </c>
      <c r="D197" s="11" t="s">
        <v>97</v>
      </c>
      <c r="E197" s="11"/>
      <c r="F197" s="11"/>
      <c r="G197" s="16">
        <f t="shared" si="17"/>
        <v>10000</v>
      </c>
      <c r="H197" s="100">
        <f t="shared" si="17"/>
        <v>10000</v>
      </c>
      <c r="I197" s="59"/>
    </row>
    <row r="198" spans="1:11" ht="36">
      <c r="A198" s="69" t="s">
        <v>74</v>
      </c>
      <c r="B198" s="11" t="s">
        <v>13</v>
      </c>
      <c r="C198" s="11" t="s">
        <v>73</v>
      </c>
      <c r="D198" s="11" t="s">
        <v>159</v>
      </c>
      <c r="E198" s="11" t="s">
        <v>103</v>
      </c>
      <c r="F198" s="17"/>
      <c r="G198" s="16">
        <f t="shared" si="17"/>
        <v>10000</v>
      </c>
      <c r="H198" s="100">
        <f t="shared" si="17"/>
        <v>10000</v>
      </c>
      <c r="I198" s="59"/>
    </row>
    <row r="199" spans="1:11" ht="24.75">
      <c r="A199" s="87" t="s">
        <v>34</v>
      </c>
      <c r="B199" s="11" t="s">
        <v>13</v>
      </c>
      <c r="C199" s="11" t="s">
        <v>73</v>
      </c>
      <c r="D199" s="11" t="s">
        <v>159</v>
      </c>
      <c r="E199" s="17" t="s">
        <v>35</v>
      </c>
      <c r="F199" s="11"/>
      <c r="G199" s="16">
        <f t="shared" si="17"/>
        <v>10000</v>
      </c>
      <c r="H199" s="100">
        <f t="shared" si="17"/>
        <v>10000</v>
      </c>
      <c r="I199" s="59"/>
    </row>
    <row r="200" spans="1:11" ht="37.5" thickBot="1">
      <c r="A200" s="90" t="s">
        <v>36</v>
      </c>
      <c r="B200" s="79" t="s">
        <v>13</v>
      </c>
      <c r="C200" s="79" t="s">
        <v>73</v>
      </c>
      <c r="D200" s="79" t="s">
        <v>159</v>
      </c>
      <c r="E200" s="79" t="s">
        <v>37</v>
      </c>
      <c r="F200" s="79"/>
      <c r="G200" s="91">
        <v>10000</v>
      </c>
      <c r="H200" s="103">
        <v>10000</v>
      </c>
      <c r="I200" s="59"/>
    </row>
    <row r="201" spans="1:11" ht="24">
      <c r="A201" s="66" t="s">
        <v>84</v>
      </c>
      <c r="B201" s="67" t="s">
        <v>13</v>
      </c>
      <c r="C201" s="67" t="s">
        <v>85</v>
      </c>
      <c r="D201" s="67"/>
      <c r="E201" s="67"/>
      <c r="F201" s="67"/>
      <c r="G201" s="166">
        <f t="shared" ref="G201:H205" si="18">G202</f>
        <v>2550000</v>
      </c>
      <c r="H201" s="110">
        <f t="shared" si="18"/>
        <v>2550000</v>
      </c>
      <c r="I201" s="59"/>
    </row>
    <row r="202" spans="1:11">
      <c r="A202" s="87" t="s">
        <v>86</v>
      </c>
      <c r="B202" s="17" t="s">
        <v>13</v>
      </c>
      <c r="C202" s="17" t="s">
        <v>87</v>
      </c>
      <c r="D202" s="17"/>
      <c r="E202" s="17"/>
      <c r="F202" s="17"/>
      <c r="G202" s="15">
        <f t="shared" si="18"/>
        <v>2550000</v>
      </c>
      <c r="H202" s="99">
        <f t="shared" si="18"/>
        <v>2550000</v>
      </c>
      <c r="I202" s="59"/>
    </row>
    <row r="203" spans="1:11" ht="24.75">
      <c r="A203" s="87" t="s">
        <v>88</v>
      </c>
      <c r="B203" s="17" t="s">
        <v>13</v>
      </c>
      <c r="C203" s="17" t="s">
        <v>87</v>
      </c>
      <c r="D203" s="17" t="s">
        <v>160</v>
      </c>
      <c r="E203" s="17"/>
      <c r="F203" s="17"/>
      <c r="G203" s="16">
        <f>G205</f>
        <v>2550000</v>
      </c>
      <c r="H203" s="100">
        <f>H205</f>
        <v>2550000</v>
      </c>
      <c r="I203" s="59"/>
    </row>
    <row r="204" spans="1:11" ht="24">
      <c r="A204" s="111" t="s">
        <v>161</v>
      </c>
      <c r="B204" s="19" t="s">
        <v>13</v>
      </c>
      <c r="C204" s="19" t="s">
        <v>87</v>
      </c>
      <c r="D204" s="54" t="s">
        <v>162</v>
      </c>
      <c r="E204" s="17"/>
      <c r="F204" s="17"/>
      <c r="G204" s="16">
        <v>2201291</v>
      </c>
      <c r="H204" s="100">
        <v>2201291</v>
      </c>
      <c r="I204" s="59"/>
    </row>
    <row r="205" spans="1:11" ht="48">
      <c r="A205" s="69" t="s">
        <v>89</v>
      </c>
      <c r="B205" s="17" t="s">
        <v>13</v>
      </c>
      <c r="C205" s="17" t="s">
        <v>87</v>
      </c>
      <c r="D205" s="19" t="s">
        <v>219</v>
      </c>
      <c r="E205" s="17" t="s">
        <v>103</v>
      </c>
      <c r="F205" s="17"/>
      <c r="G205" s="16">
        <f t="shared" si="18"/>
        <v>2550000</v>
      </c>
      <c r="H205" s="100">
        <f t="shared" si="18"/>
        <v>2550000</v>
      </c>
      <c r="I205" s="59"/>
    </row>
    <row r="206" spans="1:11" ht="30.75" customHeight="1">
      <c r="A206" s="106" t="s">
        <v>212</v>
      </c>
      <c r="B206" s="17" t="s">
        <v>13</v>
      </c>
      <c r="C206" s="17" t="s">
        <v>87</v>
      </c>
      <c r="D206" s="19" t="s">
        <v>219</v>
      </c>
      <c r="E206" s="17" t="s">
        <v>82</v>
      </c>
      <c r="F206" s="17"/>
      <c r="G206" s="16">
        <f>G207</f>
        <v>2550000</v>
      </c>
      <c r="H206" s="100">
        <f>H207</f>
        <v>2550000</v>
      </c>
      <c r="I206" s="59"/>
    </row>
    <row r="207" spans="1:11" ht="30.75" customHeight="1" thickBot="1">
      <c r="A207" s="102" t="s">
        <v>81</v>
      </c>
      <c r="B207" s="98" t="s">
        <v>13</v>
      </c>
      <c r="C207" s="98" t="s">
        <v>87</v>
      </c>
      <c r="D207" s="112" t="s">
        <v>219</v>
      </c>
      <c r="E207" s="98" t="s">
        <v>83</v>
      </c>
      <c r="F207" s="98"/>
      <c r="G207" s="91">
        <v>2550000</v>
      </c>
      <c r="H207" s="103">
        <v>2550000</v>
      </c>
      <c r="I207" s="59"/>
    </row>
    <row r="208" spans="1:11">
      <c r="A208" s="66" t="s">
        <v>75</v>
      </c>
      <c r="B208" s="67" t="s">
        <v>13</v>
      </c>
      <c r="C208" s="67" t="s">
        <v>76</v>
      </c>
      <c r="D208" s="67"/>
      <c r="E208" s="67"/>
      <c r="F208" s="67"/>
      <c r="G208" s="166">
        <f>G209</f>
        <v>221824</v>
      </c>
      <c r="H208" s="110">
        <f>H209</f>
        <v>221824</v>
      </c>
      <c r="I208" s="59"/>
    </row>
    <row r="209" spans="1:9">
      <c r="A209" s="69" t="s">
        <v>163</v>
      </c>
      <c r="B209" s="11" t="s">
        <v>49</v>
      </c>
      <c r="C209" s="11" t="s">
        <v>78</v>
      </c>
      <c r="D209" s="11"/>
      <c r="E209" s="10"/>
      <c r="F209" s="10"/>
      <c r="G209" s="15">
        <f>G210+G215</f>
        <v>221824</v>
      </c>
      <c r="H209" s="99">
        <f>H210+H215</f>
        <v>221824</v>
      </c>
      <c r="I209" s="59"/>
    </row>
    <row r="210" spans="1:9" ht="36">
      <c r="A210" s="69" t="s">
        <v>77</v>
      </c>
      <c r="B210" s="11" t="s">
        <v>13</v>
      </c>
      <c r="C210" s="11" t="s">
        <v>78</v>
      </c>
      <c r="D210" s="11" t="s">
        <v>164</v>
      </c>
      <c r="E210" s="11"/>
      <c r="F210" s="11"/>
      <c r="G210" s="16">
        <f>G211</f>
        <v>151824</v>
      </c>
      <c r="H210" s="100">
        <f>H211</f>
        <v>151824</v>
      </c>
      <c r="I210" s="59"/>
    </row>
    <row r="211" spans="1:9" ht="24.75">
      <c r="A211" s="101" t="s">
        <v>165</v>
      </c>
      <c r="B211" s="11" t="s">
        <v>13</v>
      </c>
      <c r="C211" s="11" t="s">
        <v>78</v>
      </c>
      <c r="D211" s="11" t="s">
        <v>166</v>
      </c>
      <c r="E211" s="19" t="s">
        <v>79</v>
      </c>
      <c r="F211" s="11"/>
      <c r="G211" s="16">
        <v>151824</v>
      </c>
      <c r="H211" s="100">
        <v>151824</v>
      </c>
      <c r="I211" s="59"/>
    </row>
    <row r="212" spans="1:9" ht="25.5" customHeight="1">
      <c r="A212" s="101" t="s">
        <v>167</v>
      </c>
      <c r="B212" s="11" t="s">
        <v>13</v>
      </c>
      <c r="C212" s="11" t="s">
        <v>78</v>
      </c>
      <c r="D212" s="11" t="s">
        <v>168</v>
      </c>
      <c r="E212" s="19" t="s">
        <v>194</v>
      </c>
      <c r="F212" s="17"/>
      <c r="G212" s="16">
        <v>121824</v>
      </c>
      <c r="H212" s="100">
        <v>121824</v>
      </c>
      <c r="I212" s="59"/>
    </row>
    <row r="213" spans="1:9" ht="24.75">
      <c r="A213" s="87" t="s">
        <v>169</v>
      </c>
      <c r="B213" s="11" t="s">
        <v>49</v>
      </c>
      <c r="C213" s="11" t="s">
        <v>78</v>
      </c>
      <c r="D213" s="11" t="s">
        <v>170</v>
      </c>
      <c r="E213" s="17" t="s">
        <v>177</v>
      </c>
      <c r="F213" s="17"/>
      <c r="G213" s="16">
        <f>G214</f>
        <v>30000</v>
      </c>
      <c r="H213" s="100">
        <f>H214</f>
        <v>30000</v>
      </c>
      <c r="I213" s="59"/>
    </row>
    <row r="214" spans="1:9" ht="24.75">
      <c r="A214" s="87" t="s">
        <v>171</v>
      </c>
      <c r="B214" s="11" t="s">
        <v>49</v>
      </c>
      <c r="C214" s="11" t="s">
        <v>78</v>
      </c>
      <c r="D214" s="11" t="s">
        <v>170</v>
      </c>
      <c r="E214" s="17" t="s">
        <v>177</v>
      </c>
      <c r="F214" s="17"/>
      <c r="G214" s="16">
        <v>30000</v>
      </c>
      <c r="H214" s="100">
        <v>30000</v>
      </c>
      <c r="I214" s="59"/>
    </row>
    <row r="215" spans="1:9" ht="108">
      <c r="A215" s="69" t="s">
        <v>80</v>
      </c>
      <c r="B215" s="11" t="s">
        <v>49</v>
      </c>
      <c r="C215" s="11" t="s">
        <v>78</v>
      </c>
      <c r="D215" s="11" t="s">
        <v>172</v>
      </c>
      <c r="E215" s="17" t="s">
        <v>103</v>
      </c>
      <c r="F215" s="17"/>
      <c r="G215" s="16">
        <f t="shared" ref="G215:H215" si="19">G217</f>
        <v>70000</v>
      </c>
      <c r="H215" s="100">
        <f t="shared" si="19"/>
        <v>70000</v>
      </c>
      <c r="I215" s="59"/>
    </row>
    <row r="216" spans="1:9">
      <c r="A216" s="69" t="s">
        <v>212</v>
      </c>
      <c r="B216" s="11" t="s">
        <v>13</v>
      </c>
      <c r="C216" s="11" t="s">
        <v>78</v>
      </c>
      <c r="D216" s="11" t="s">
        <v>213</v>
      </c>
      <c r="E216" s="17" t="s">
        <v>82</v>
      </c>
      <c r="F216" s="17"/>
      <c r="G216" s="16">
        <f>G217</f>
        <v>70000</v>
      </c>
      <c r="H216" s="100">
        <f>H217</f>
        <v>70000</v>
      </c>
      <c r="I216" s="59"/>
    </row>
    <row r="217" spans="1:9" ht="16.5" thickBot="1">
      <c r="A217" s="102" t="s">
        <v>81</v>
      </c>
      <c r="B217" s="79" t="s">
        <v>49</v>
      </c>
      <c r="C217" s="79" t="s">
        <v>78</v>
      </c>
      <c r="D217" s="79" t="s">
        <v>173</v>
      </c>
      <c r="E217" s="98" t="s">
        <v>83</v>
      </c>
      <c r="F217" s="98"/>
      <c r="G217" s="91">
        <v>70000</v>
      </c>
      <c r="H217" s="103">
        <v>70000</v>
      </c>
      <c r="I217" s="59"/>
    </row>
    <row r="218" spans="1:9">
      <c r="A218" s="104" t="s">
        <v>90</v>
      </c>
      <c r="B218" s="105" t="s">
        <v>13</v>
      </c>
      <c r="C218" s="105" t="s">
        <v>91</v>
      </c>
      <c r="D218" s="105"/>
      <c r="E218" s="105"/>
      <c r="F218" s="105"/>
      <c r="G218" s="166">
        <f>G220</f>
        <v>3000</v>
      </c>
      <c r="H218" s="110">
        <f>H220</f>
        <v>3000</v>
      </c>
      <c r="I218" s="59"/>
    </row>
    <row r="219" spans="1:9">
      <c r="A219" s="106" t="s">
        <v>90</v>
      </c>
      <c r="B219" s="38" t="s">
        <v>13</v>
      </c>
      <c r="C219" s="38" t="s">
        <v>242</v>
      </c>
      <c r="D219" s="17"/>
      <c r="E219" s="38"/>
      <c r="F219" s="38"/>
      <c r="G219" s="137">
        <f t="shared" ref="G219:H220" si="20">G220</f>
        <v>3000</v>
      </c>
      <c r="H219" s="107">
        <f t="shared" si="20"/>
        <v>3000</v>
      </c>
      <c r="I219" s="59"/>
    </row>
    <row r="220" spans="1:9" ht="36.75">
      <c r="A220" s="108" t="s">
        <v>92</v>
      </c>
      <c r="B220" s="38" t="s">
        <v>13</v>
      </c>
      <c r="C220" s="38" t="s">
        <v>242</v>
      </c>
      <c r="D220" s="17" t="s">
        <v>174</v>
      </c>
      <c r="E220" s="17"/>
      <c r="F220" s="17"/>
      <c r="G220" s="43">
        <f t="shared" si="20"/>
        <v>3000</v>
      </c>
      <c r="H220" s="109">
        <f t="shared" si="20"/>
        <v>3000</v>
      </c>
      <c r="I220" s="59"/>
    </row>
    <row r="221" spans="1:9" ht="84">
      <c r="A221" s="69" t="s">
        <v>93</v>
      </c>
      <c r="B221" s="38" t="s">
        <v>13</v>
      </c>
      <c r="C221" s="38" t="s">
        <v>242</v>
      </c>
      <c r="D221" s="17" t="s">
        <v>175</v>
      </c>
      <c r="E221" s="17" t="s">
        <v>103</v>
      </c>
      <c r="F221" s="17"/>
      <c r="G221" s="43">
        <f>G223</f>
        <v>3000</v>
      </c>
      <c r="H221" s="109">
        <f>H223</f>
        <v>3000</v>
      </c>
      <c r="I221" s="59"/>
    </row>
    <row r="222" spans="1:9">
      <c r="A222" s="69" t="s">
        <v>212</v>
      </c>
      <c r="B222" s="38" t="s">
        <v>13</v>
      </c>
      <c r="C222" s="38" t="s">
        <v>242</v>
      </c>
      <c r="D222" s="17" t="s">
        <v>175</v>
      </c>
      <c r="E222" s="17" t="s">
        <v>82</v>
      </c>
      <c r="F222" s="17"/>
      <c r="G222" s="43">
        <f>G223</f>
        <v>3000</v>
      </c>
      <c r="H222" s="109">
        <f>H223</f>
        <v>3000</v>
      </c>
      <c r="I222" s="59"/>
    </row>
    <row r="223" spans="1:9">
      <c r="A223" s="106" t="s">
        <v>81</v>
      </c>
      <c r="B223" s="38" t="s">
        <v>13</v>
      </c>
      <c r="C223" s="38" t="s">
        <v>242</v>
      </c>
      <c r="D223" s="17" t="s">
        <v>175</v>
      </c>
      <c r="E223" s="17" t="s">
        <v>83</v>
      </c>
      <c r="F223" s="17"/>
      <c r="G223" s="43">
        <v>3000</v>
      </c>
      <c r="H223" s="109">
        <v>3000</v>
      </c>
      <c r="I223" s="59"/>
    </row>
    <row r="224" spans="1:9" ht="16.5" thickBot="1">
      <c r="A224" s="167" t="s">
        <v>94</v>
      </c>
      <c r="B224" s="168"/>
      <c r="C224" s="168"/>
      <c r="D224" s="168"/>
      <c r="E224" s="168"/>
      <c r="F224" s="168"/>
      <c r="G224" s="169">
        <f>G218+G208+G201+G195+G124+G71+G60+G50+G46+G21+G13</f>
        <v>8496399</v>
      </c>
      <c r="H224" s="170">
        <f>H218+H208+H201+H195+H124+H71+H60+H50+H46+H21+H13</f>
        <v>8289394</v>
      </c>
    </row>
    <row r="225" spans="2:7">
      <c r="B225" s="49"/>
      <c r="C225" s="49"/>
      <c r="D225" s="49"/>
      <c r="E225" s="49"/>
      <c r="F225" s="49"/>
      <c r="G225" s="50"/>
    </row>
    <row r="226" spans="2:7">
      <c r="B226" s="49"/>
      <c r="C226" s="49"/>
      <c r="D226" s="49"/>
      <c r="E226" s="49"/>
      <c r="F226" s="49"/>
      <c r="G226" s="50"/>
    </row>
    <row r="227" spans="2:7">
      <c r="B227" s="49"/>
      <c r="C227" s="49"/>
      <c r="D227" s="49"/>
      <c r="E227" s="49"/>
      <c r="F227" s="49"/>
      <c r="G227" s="50"/>
    </row>
  </sheetData>
  <mergeCells count="6">
    <mergeCell ref="G7:H7"/>
    <mergeCell ref="A6:H6"/>
    <mergeCell ref="A1:H1"/>
    <mergeCell ref="A2:H2"/>
    <mergeCell ref="A3:H3"/>
    <mergeCell ref="A4:H4"/>
  </mergeCells>
  <pageMargins left="0.6692913385826772" right="0.19685039370078741" top="0.43" bottom="0.28999999999999998" header="0.31496062992125984" footer="0.31496062992125984"/>
  <pageSetup paperSize="9" scale="84" orientation="portrait" verticalDpi="300" r:id="rId1"/>
  <rowBreaks count="1" manualBreakCount="1"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2024_2025</vt:lpstr>
      <vt:lpstr>'2024_2025'!Область_печати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2022-11-15T11:17:10Z</dcterms:modified>
</cp:coreProperties>
</file>