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приложение 4" sheetId="1" r:id="rId1"/>
    <sheet name="приложение 5" sheetId="2" r:id="rId2"/>
    <sheet name="приложение6" sheetId="3" r:id="rId3"/>
    <sheet name="приложение 7" sheetId="4" r:id="rId4"/>
    <sheet name="приложение 8" sheetId="5" r:id="rId5"/>
    <sheet name="приложение 9" sheetId="7" r:id="rId6"/>
    <sheet name="Лист1" sheetId="8" r:id="rId7"/>
  </sheets>
  <definedNames>
    <definedName name="_xlnm._FilterDatabase" localSheetId="0" hidden="1">'приложение 4'!$A$7:$H$172</definedName>
    <definedName name="OLE_LINK1" localSheetId="0">'приложение 4'!#REF!</definedName>
    <definedName name="_xlnm.Print_Area" localSheetId="0">'приложение 4'!$A$1:$F$172</definedName>
    <definedName name="_xlnm.Print_Area" localSheetId="1">'приложение 5'!$A$1:$G$161</definedName>
    <definedName name="_xlnm.Print_Area" localSheetId="3">'приложение 7'!$A$1:$E$161</definedName>
    <definedName name="_xlnm.Print_Area" localSheetId="4">'приложение 8'!$A$1:$D$59</definedName>
  </definedNames>
  <calcPr calcId="125725"/>
</workbook>
</file>

<file path=xl/calcChain.xml><?xml version="1.0" encoding="utf-8"?>
<calcChain xmlns="http://schemas.openxmlformats.org/spreadsheetml/2006/main">
  <c r="F35" i="1"/>
  <c r="D52" i="5"/>
  <c r="D35"/>
  <c r="D49"/>
  <c r="D21"/>
  <c r="D32"/>
  <c r="E85" i="3"/>
  <c r="E89"/>
  <c r="E97"/>
  <c r="E141"/>
  <c r="E99"/>
  <c r="E98" s="1"/>
  <c r="E94"/>
  <c r="E93" s="1"/>
  <c r="E92" s="1"/>
  <c r="E90"/>
  <c r="E87"/>
  <c r="E86" s="1"/>
  <c r="F93" i="1"/>
  <c r="F94"/>
  <c r="F89"/>
  <c r="F88" s="1"/>
  <c r="F87" s="1"/>
  <c r="F82"/>
  <c r="F81" s="1"/>
  <c r="F85"/>
  <c r="F84" s="1"/>
  <c r="E84" i="3" l="1"/>
  <c r="F80" i="1"/>
  <c r="F79" s="1"/>
  <c r="F136"/>
  <c r="F135" s="1"/>
  <c r="F134" s="1"/>
  <c r="D60" i="5"/>
  <c r="E50" i="7"/>
  <c r="D50"/>
  <c r="E53"/>
  <c r="E48"/>
  <c r="E44"/>
  <c r="E38"/>
  <c r="E33"/>
  <c r="E29"/>
  <c r="E25"/>
  <c r="E23"/>
  <c r="E22" s="1"/>
  <c r="E19"/>
  <c r="E18" s="1"/>
  <c r="E16"/>
  <c r="E13"/>
  <c r="E12" s="1"/>
  <c r="D53"/>
  <c r="D48"/>
  <c r="D44"/>
  <c r="D38"/>
  <c r="D33"/>
  <c r="D29"/>
  <c r="D25"/>
  <c r="D23"/>
  <c r="D22" s="1"/>
  <c r="D19"/>
  <c r="D18" s="1"/>
  <c r="D16"/>
  <c r="D13"/>
  <c r="D54" i="5"/>
  <c r="D63"/>
  <c r="D43"/>
  <c r="D39"/>
  <c r="D48"/>
  <c r="D37" s="1"/>
  <c r="D30"/>
  <c r="D28"/>
  <c r="D27" s="1"/>
  <c r="D65" s="1"/>
  <c r="D24"/>
  <c r="D19"/>
  <c r="D16"/>
  <c r="E90" i="4"/>
  <c r="E126"/>
  <c r="E125" s="1"/>
  <c r="E124" s="1"/>
  <c r="D126"/>
  <c r="D125" s="1"/>
  <c r="D124" s="1"/>
  <c r="E140" i="3"/>
  <c r="E139" s="1"/>
  <c r="G90" i="2"/>
  <c r="G124"/>
  <c r="G125"/>
  <c r="G126"/>
  <c r="F126"/>
  <c r="F125" s="1"/>
  <c r="F124" s="1"/>
  <c r="E57" i="4"/>
  <c r="D57"/>
  <c r="E64"/>
  <c r="D64"/>
  <c r="E37"/>
  <c r="D37"/>
  <c r="D36" s="1"/>
  <c r="G37" i="2"/>
  <c r="F37"/>
  <c r="D42" i="7" l="1"/>
  <c r="D41" s="1"/>
  <c r="D28"/>
  <c r="D27" s="1"/>
  <c r="D12"/>
  <c r="E28"/>
  <c r="E27" s="1"/>
  <c r="E42"/>
  <c r="E41" s="1"/>
  <c r="D38" i="5"/>
  <c r="D23"/>
  <c r="D15"/>
  <c r="G57" i="2"/>
  <c r="F57"/>
  <c r="G64"/>
  <c r="F64"/>
  <c r="F32" i="1"/>
  <c r="F31" s="1"/>
  <c r="D58" i="5"/>
  <c r="D51" s="1"/>
  <c r="E160" i="4"/>
  <c r="E159" s="1"/>
  <c r="E158" s="1"/>
  <c r="E157" s="1"/>
  <c r="E156" s="1"/>
  <c r="E155" s="1"/>
  <c r="D160"/>
  <c r="D159" s="1"/>
  <c r="D158" s="1"/>
  <c r="D157" s="1"/>
  <c r="D156" s="1"/>
  <c r="D155" s="1"/>
  <c r="E153"/>
  <c r="E152" s="1"/>
  <c r="E151" s="1"/>
  <c r="D153"/>
  <c r="D152" s="1"/>
  <c r="D151" s="1"/>
  <c r="E149"/>
  <c r="E148" s="1"/>
  <c r="D149"/>
  <c r="D148" s="1"/>
  <c r="E146"/>
  <c r="D146"/>
  <c r="E140"/>
  <c r="E139" s="1"/>
  <c r="E138" s="1"/>
  <c r="E137" s="1"/>
  <c r="D140"/>
  <c r="D139" s="1"/>
  <c r="D138" s="1"/>
  <c r="D137" s="1"/>
  <c r="E135"/>
  <c r="E134" s="1"/>
  <c r="E133" s="1"/>
  <c r="E132" s="1"/>
  <c r="E131" s="1"/>
  <c r="E130" s="1"/>
  <c r="E129" s="1"/>
  <c r="E128" s="1"/>
  <c r="D135"/>
  <c r="D134" s="1"/>
  <c r="D133" s="1"/>
  <c r="D132" s="1"/>
  <c r="D131" s="1"/>
  <c r="D130" s="1"/>
  <c r="D129" s="1"/>
  <c r="D128" s="1"/>
  <c r="E122"/>
  <c r="E121" s="1"/>
  <c r="E120" s="1"/>
  <c r="D122"/>
  <c r="D121" s="1"/>
  <c r="D120" s="1"/>
  <c r="E118"/>
  <c r="E117" s="1"/>
  <c r="E116" s="1"/>
  <c r="D118"/>
  <c r="D117" s="1"/>
  <c r="D116" s="1"/>
  <c r="E114"/>
  <c r="E113" s="1"/>
  <c r="E112" s="1"/>
  <c r="E111" s="1"/>
  <c r="D114"/>
  <c r="D113" s="1"/>
  <c r="D112" s="1"/>
  <c r="D111" s="1"/>
  <c r="E109"/>
  <c r="E108" s="1"/>
  <c r="E107" s="1"/>
  <c r="E106" s="1"/>
  <c r="D109"/>
  <c r="D108" s="1"/>
  <c r="D107" s="1"/>
  <c r="D106" s="1"/>
  <c r="E103"/>
  <c r="E102" s="1"/>
  <c r="E101" s="1"/>
  <c r="E100" s="1"/>
  <c r="D103"/>
  <c r="D102" s="1"/>
  <c r="D101" s="1"/>
  <c r="D100" s="1"/>
  <c r="E98"/>
  <c r="D98"/>
  <c r="E96"/>
  <c r="E95" s="1"/>
  <c r="E94" s="1"/>
  <c r="E93" s="1"/>
  <c r="D96"/>
  <c r="D95" s="1"/>
  <c r="D94" s="1"/>
  <c r="D93" s="1"/>
  <c r="E88"/>
  <c r="E87" s="1"/>
  <c r="E86" s="1"/>
  <c r="E85" s="1"/>
  <c r="D88"/>
  <c r="D87" s="1"/>
  <c r="D86" s="1"/>
  <c r="D85" s="1"/>
  <c r="E82"/>
  <c r="E81" s="1"/>
  <c r="E80" s="1"/>
  <c r="D82"/>
  <c r="D81" s="1"/>
  <c r="D80" s="1"/>
  <c r="E78"/>
  <c r="E77" s="1"/>
  <c r="D78"/>
  <c r="D77" s="1"/>
  <c r="E70"/>
  <c r="E69" s="1"/>
  <c r="E68" s="1"/>
  <c r="E67" s="1"/>
  <c r="E66" s="1"/>
  <c r="D70"/>
  <c r="D69" s="1"/>
  <c r="D68" s="1"/>
  <c r="D67" s="1"/>
  <c r="D66" s="1"/>
  <c r="E62"/>
  <c r="D62"/>
  <c r="E59"/>
  <c r="D59"/>
  <c r="E54"/>
  <c r="E53" s="1"/>
  <c r="E52" s="1"/>
  <c r="E51" s="1"/>
  <c r="E50" s="1"/>
  <c r="E49" s="1"/>
  <c r="D54"/>
  <c r="D53" s="1"/>
  <c r="D52" s="1"/>
  <c r="D51" s="1"/>
  <c r="D50" s="1"/>
  <c r="D49" s="1"/>
  <c r="E46"/>
  <c r="E45" s="1"/>
  <c r="E44" s="1"/>
  <c r="D46"/>
  <c r="D45" s="1"/>
  <c r="D44" s="1"/>
  <c r="E42"/>
  <c r="D42"/>
  <c r="E40"/>
  <c r="D40"/>
  <c r="E29"/>
  <c r="D29"/>
  <c r="E20"/>
  <c r="E19" s="1"/>
  <c r="E18" s="1"/>
  <c r="E17" s="1"/>
  <c r="E16" s="1"/>
  <c r="E15" s="1"/>
  <c r="D20"/>
  <c r="D19" s="1"/>
  <c r="D18" s="1"/>
  <c r="D17" s="1"/>
  <c r="D16" s="1"/>
  <c r="D15" s="1"/>
  <c r="E176" i="3"/>
  <c r="E175" s="1"/>
  <c r="E174" s="1"/>
  <c r="E173" s="1"/>
  <c r="E172" s="1"/>
  <c r="E171" s="1"/>
  <c r="E169"/>
  <c r="E168" s="1"/>
  <c r="E167" s="1"/>
  <c r="E165"/>
  <c r="E164" s="1"/>
  <c r="E162"/>
  <c r="E156"/>
  <c r="E155" s="1"/>
  <c r="E154" s="1"/>
  <c r="E153" s="1"/>
  <c r="E151"/>
  <c r="E150" s="1"/>
  <c r="E149" s="1"/>
  <c r="E148" s="1"/>
  <c r="E147" s="1"/>
  <c r="E146" s="1"/>
  <c r="E145" s="1"/>
  <c r="E144" s="1"/>
  <c r="E137"/>
  <c r="E136" s="1"/>
  <c r="E135" s="1"/>
  <c r="E133"/>
  <c r="E132" s="1"/>
  <c r="E131" s="1"/>
  <c r="E129"/>
  <c r="E128" s="1"/>
  <c r="E127" s="1"/>
  <c r="E126" s="1"/>
  <c r="E124"/>
  <c r="E123" s="1"/>
  <c r="E122" s="1"/>
  <c r="E121" s="1"/>
  <c r="E118"/>
  <c r="E117" s="1"/>
  <c r="E116" s="1"/>
  <c r="E115" s="1"/>
  <c r="E113"/>
  <c r="E111"/>
  <c r="E110" s="1"/>
  <c r="E109" s="1"/>
  <c r="E108" s="1"/>
  <c r="E103"/>
  <c r="E102" s="1"/>
  <c r="E101" s="1"/>
  <c r="E82"/>
  <c r="E81" s="1"/>
  <c r="E80" s="1"/>
  <c r="E78"/>
  <c r="E77" s="1"/>
  <c r="E70"/>
  <c r="E69" s="1"/>
  <c r="E68" s="1"/>
  <c r="E67" s="1"/>
  <c r="E66" s="1"/>
  <c r="E62"/>
  <c r="E59"/>
  <c r="E54"/>
  <c r="E53" s="1"/>
  <c r="E52" s="1"/>
  <c r="E51" s="1"/>
  <c r="E50" s="1"/>
  <c r="E49" s="1"/>
  <c r="E46"/>
  <c r="E45" s="1"/>
  <c r="E44" s="1"/>
  <c r="E42"/>
  <c r="E40"/>
  <c r="E37"/>
  <c r="E29"/>
  <c r="E20"/>
  <c r="E19" s="1"/>
  <c r="E18" s="1"/>
  <c r="E17" s="1"/>
  <c r="E16" s="1"/>
  <c r="E15" s="1"/>
  <c r="E36" l="1"/>
  <c r="E35" s="1"/>
  <c r="D55" i="7"/>
  <c r="E55"/>
  <c r="D58" i="4"/>
  <c r="D56" s="1"/>
  <c r="E30"/>
  <c r="E28" s="1"/>
  <c r="E27" s="1"/>
  <c r="E36"/>
  <c r="E35" s="1"/>
  <c r="E145"/>
  <c r="E144" s="1"/>
  <c r="E143" s="1"/>
  <c r="E142" s="1"/>
  <c r="D30"/>
  <c r="D28" s="1"/>
  <c r="D27" s="1"/>
  <c r="D35"/>
  <c r="E58"/>
  <c r="E56" s="1"/>
  <c r="D145"/>
  <c r="D144" s="1"/>
  <c r="D143" s="1"/>
  <c r="D142" s="1"/>
  <c r="E92"/>
  <c r="D92"/>
  <c r="E105"/>
  <c r="E76"/>
  <c r="E75"/>
  <c r="E74" s="1"/>
  <c r="E73" s="1"/>
  <c r="D105"/>
  <c r="D91" s="1"/>
  <c r="D90" s="1"/>
  <c r="D75"/>
  <c r="D74" s="1"/>
  <c r="D73" s="1"/>
  <c r="D76"/>
  <c r="E58" i="3"/>
  <c r="E28"/>
  <c r="E27" s="1"/>
  <c r="E120"/>
  <c r="E75"/>
  <c r="E74" s="1"/>
  <c r="E73" s="1"/>
  <c r="E107"/>
  <c r="E161"/>
  <c r="E160" s="1"/>
  <c r="E159" s="1"/>
  <c r="E158" s="1"/>
  <c r="E76"/>
  <c r="E56" l="1"/>
  <c r="E57"/>
  <c r="E26"/>
  <c r="E25" s="1"/>
  <c r="E24" s="1"/>
  <c r="E23" s="1"/>
  <c r="E22" s="1"/>
  <c r="E91" i="4"/>
  <c r="E84" s="1"/>
  <c r="E26"/>
  <c r="E25" s="1"/>
  <c r="E24" s="1"/>
  <c r="E23" s="1"/>
  <c r="E22" s="1"/>
  <c r="E14" s="1"/>
  <c r="D26"/>
  <c r="D25" s="1"/>
  <c r="D24" s="1"/>
  <c r="D23" s="1"/>
  <c r="D22" s="1"/>
  <c r="D14" s="1"/>
  <c r="D84"/>
  <c r="E106" i="3"/>
  <c r="E96" l="1"/>
  <c r="E105"/>
  <c r="E14"/>
  <c r="E13" s="1"/>
  <c r="E13" i="4"/>
  <c r="D13"/>
  <c r="G160" i="2" l="1"/>
  <c r="G159" s="1"/>
  <c r="G158" s="1"/>
  <c r="G157" s="1"/>
  <c r="G156" s="1"/>
  <c r="G155" s="1"/>
  <c r="G153"/>
  <c r="G152" s="1"/>
  <c r="G151" s="1"/>
  <c r="G149"/>
  <c r="G148" s="1"/>
  <c r="G146"/>
  <c r="G140"/>
  <c r="G139" s="1"/>
  <c r="G138" s="1"/>
  <c r="G137" s="1"/>
  <c r="G135"/>
  <c r="G134" s="1"/>
  <c r="G133" s="1"/>
  <c r="G132" s="1"/>
  <c r="G131" s="1"/>
  <c r="G130" s="1"/>
  <c r="G129" s="1"/>
  <c r="G128" s="1"/>
  <c r="G122"/>
  <c r="G121" s="1"/>
  <c r="G120" s="1"/>
  <c r="G118"/>
  <c r="G117" s="1"/>
  <c r="G116" s="1"/>
  <c r="G114"/>
  <c r="G113" s="1"/>
  <c r="G112" s="1"/>
  <c r="G111" s="1"/>
  <c r="G109"/>
  <c r="G108"/>
  <c r="G107" s="1"/>
  <c r="G106" s="1"/>
  <c r="G103"/>
  <c r="G102" s="1"/>
  <c r="G101" s="1"/>
  <c r="G100" s="1"/>
  <c r="G98"/>
  <c r="G96"/>
  <c r="G95"/>
  <c r="G94" s="1"/>
  <c r="G93" s="1"/>
  <c r="G92" s="1"/>
  <c r="G88"/>
  <c r="G87" s="1"/>
  <c r="G86" s="1"/>
  <c r="G85" s="1"/>
  <c r="G82"/>
  <c r="G81" s="1"/>
  <c r="G80" s="1"/>
  <c r="G78"/>
  <c r="G77" s="1"/>
  <c r="G70"/>
  <c r="G69" s="1"/>
  <c r="G68" s="1"/>
  <c r="G67" s="1"/>
  <c r="G66" s="1"/>
  <c r="G62"/>
  <c r="G59"/>
  <c r="G58" s="1"/>
  <c r="G56" s="1"/>
  <c r="G54"/>
  <c r="G53" s="1"/>
  <c r="G52" s="1"/>
  <c r="G51" s="1"/>
  <c r="G50" s="1"/>
  <c r="G49" s="1"/>
  <c r="G46"/>
  <c r="G45" s="1"/>
  <c r="G44" s="1"/>
  <c r="G42"/>
  <c r="G36"/>
  <c r="G35" s="1"/>
  <c r="G30"/>
  <c r="G29"/>
  <c r="G20"/>
  <c r="G19"/>
  <c r="G18" s="1"/>
  <c r="G17" s="1"/>
  <c r="G16" s="1"/>
  <c r="G15" s="1"/>
  <c r="G28" l="1"/>
  <c r="G27" s="1"/>
  <c r="G26" s="1"/>
  <c r="G25" s="1"/>
  <c r="G24" s="1"/>
  <c r="G23" s="1"/>
  <c r="G22" s="1"/>
  <c r="G14" s="1"/>
  <c r="G75"/>
  <c r="G74" s="1"/>
  <c r="G73" s="1"/>
  <c r="G76"/>
  <c r="G105"/>
  <c r="G91" s="1"/>
  <c r="G84" s="1"/>
  <c r="G145"/>
  <c r="G144" s="1"/>
  <c r="G143" s="1"/>
  <c r="G142" s="1"/>
  <c r="F160"/>
  <c r="F159" s="1"/>
  <c r="F158" s="1"/>
  <c r="F157" s="1"/>
  <c r="F156" s="1"/>
  <c r="F155" s="1"/>
  <c r="F153"/>
  <c r="F152" s="1"/>
  <c r="F151" s="1"/>
  <c r="F149"/>
  <c r="F148"/>
  <c r="F140"/>
  <c r="F139" s="1"/>
  <c r="F138" s="1"/>
  <c r="F137" s="1"/>
  <c r="F135"/>
  <c r="F134" s="1"/>
  <c r="F133" s="1"/>
  <c r="F132" s="1"/>
  <c r="F131" s="1"/>
  <c r="F130" s="1"/>
  <c r="F129" s="1"/>
  <c r="F128" s="1"/>
  <c r="F122"/>
  <c r="F121" s="1"/>
  <c r="F120" s="1"/>
  <c r="F118"/>
  <c r="F117" s="1"/>
  <c r="F116" s="1"/>
  <c r="F114"/>
  <c r="F113" s="1"/>
  <c r="F112" s="1"/>
  <c r="F111" s="1"/>
  <c r="F109"/>
  <c r="F108" s="1"/>
  <c r="F107" s="1"/>
  <c r="F106" s="1"/>
  <c r="F103"/>
  <c r="F102" s="1"/>
  <c r="F101" s="1"/>
  <c r="F100" s="1"/>
  <c r="F98"/>
  <c r="F96"/>
  <c r="F95" s="1"/>
  <c r="F94" s="1"/>
  <c r="F93" s="1"/>
  <c r="F88"/>
  <c r="F87" s="1"/>
  <c r="F86" s="1"/>
  <c r="F85" s="1"/>
  <c r="F82"/>
  <c r="F81" s="1"/>
  <c r="F80" s="1"/>
  <c r="F78"/>
  <c r="F77" s="1"/>
  <c r="F70"/>
  <c r="F69" s="1"/>
  <c r="F68" s="1"/>
  <c r="F67" s="1"/>
  <c r="F66" s="1"/>
  <c r="F62"/>
  <c r="F59"/>
  <c r="F54"/>
  <c r="F53" s="1"/>
  <c r="F52" s="1"/>
  <c r="F51" s="1"/>
  <c r="F50" s="1"/>
  <c r="F49" s="1"/>
  <c r="F46"/>
  <c r="F45" s="1"/>
  <c r="F44" s="1"/>
  <c r="F42"/>
  <c r="F30"/>
  <c r="F29"/>
  <c r="F20"/>
  <c r="F19" s="1"/>
  <c r="F18" s="1"/>
  <c r="F17" s="1"/>
  <c r="F16" s="1"/>
  <c r="F15" s="1"/>
  <c r="F108" i="1"/>
  <c r="F132"/>
  <c r="F131" s="1"/>
  <c r="F130" s="1"/>
  <c r="F57"/>
  <c r="F128"/>
  <c r="F127" s="1"/>
  <c r="F126" s="1"/>
  <c r="F124"/>
  <c r="F123" s="1"/>
  <c r="F122" s="1"/>
  <c r="F121" s="1"/>
  <c r="F119"/>
  <c r="F118" s="1"/>
  <c r="F117" s="1"/>
  <c r="F116" s="1"/>
  <c r="F112"/>
  <c r="F111" s="1"/>
  <c r="F110" s="1"/>
  <c r="F106"/>
  <c r="F105" s="1"/>
  <c r="F104" s="1"/>
  <c r="F103" s="1"/>
  <c r="F98"/>
  <c r="F97" s="1"/>
  <c r="F96" s="1"/>
  <c r="F92" s="1"/>
  <c r="F73"/>
  <c r="F72" s="1"/>
  <c r="F77"/>
  <c r="F76" s="1"/>
  <c r="F75" s="1"/>
  <c r="F65"/>
  <c r="F64" s="1"/>
  <c r="F63" s="1"/>
  <c r="F62" s="1"/>
  <c r="F61" s="1"/>
  <c r="F54"/>
  <c r="F49"/>
  <c r="F48" s="1"/>
  <c r="F47" s="1"/>
  <c r="F46" s="1"/>
  <c r="F45" s="1"/>
  <c r="F44" s="1"/>
  <c r="F41"/>
  <c r="F40" s="1"/>
  <c r="F39" s="1"/>
  <c r="F37"/>
  <c r="F24"/>
  <c r="F15"/>
  <c r="F14" s="1"/>
  <c r="F13" s="1"/>
  <c r="F12" s="1"/>
  <c r="F11" s="1"/>
  <c r="F146"/>
  <c r="F145" s="1"/>
  <c r="F144" s="1"/>
  <c r="F143" s="1"/>
  <c r="F142" s="1"/>
  <c r="F141" s="1"/>
  <c r="F140" s="1"/>
  <c r="F139" s="1"/>
  <c r="F151"/>
  <c r="F150" s="1"/>
  <c r="F149" s="1"/>
  <c r="F148" s="1"/>
  <c r="F157"/>
  <c r="F164"/>
  <c r="F163" s="1"/>
  <c r="F162" s="1"/>
  <c r="F171"/>
  <c r="F170" s="1"/>
  <c r="F169" s="1"/>
  <c r="F168" s="1"/>
  <c r="F167" s="1"/>
  <c r="F166" s="1"/>
  <c r="F160"/>
  <c r="F159" s="1"/>
  <c r="G13" i="2" l="1"/>
  <c r="F145"/>
  <c r="F144" s="1"/>
  <c r="F143" s="1"/>
  <c r="F142" s="1"/>
  <c r="F58"/>
  <c r="F56" s="1"/>
  <c r="F105"/>
  <c r="F36"/>
  <c r="F35" s="1"/>
  <c r="F10" i="1"/>
  <c r="F30"/>
  <c r="F28" i="2"/>
  <c r="F27" s="1"/>
  <c r="F76"/>
  <c r="F75"/>
  <c r="F74" s="1"/>
  <c r="F73" s="1"/>
  <c r="F92"/>
  <c r="F53" i="1"/>
  <c r="F115"/>
  <c r="F23"/>
  <c r="F22" s="1"/>
  <c r="F71"/>
  <c r="F70"/>
  <c r="F102"/>
  <c r="F156"/>
  <c r="F155" s="1"/>
  <c r="F51" l="1"/>
  <c r="F52"/>
  <c r="F91" i="2"/>
  <c r="F26"/>
  <c r="F25" s="1"/>
  <c r="F24" s="1"/>
  <c r="F23" s="1"/>
  <c r="F22" s="1"/>
  <c r="F14" s="1"/>
  <c r="F69" i="1"/>
  <c r="F68" s="1"/>
  <c r="F21"/>
  <c r="F20" s="1"/>
  <c r="F19" s="1"/>
  <c r="F101"/>
  <c r="F100" s="1"/>
  <c r="F154"/>
  <c r="F153" s="1"/>
  <c r="F84" i="2" l="1"/>
  <c r="F13" s="1"/>
  <c r="F90"/>
  <c r="F91" i="1"/>
  <c r="F18"/>
  <c r="F17" s="1"/>
  <c r="F9" l="1"/>
  <c r="F8" s="1"/>
</calcChain>
</file>

<file path=xl/sharedStrings.xml><?xml version="1.0" encoding="utf-8"?>
<sst xmlns="http://schemas.openxmlformats.org/spreadsheetml/2006/main" count="2207" uniqueCount="193">
  <si>
    <t xml:space="preserve">                                                                                                                             </t>
  </si>
  <si>
    <t>Наименование</t>
  </si>
  <si>
    <t>КГРБС</t>
  </si>
  <si>
    <t>группы и подгруппы видов расходов</t>
  </si>
  <si>
    <t>Администрация (исполнительно-распорядительный орган) сельского поселения "Село Букань"</t>
  </si>
  <si>
    <t>Общегосударственные вопросы</t>
  </si>
  <si>
    <t>01 00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</si>
  <si>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</si>
  <si>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</si>
  <si>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Ведомственная целевая программа "Совершенствование системы управления органами местного самоуправления сельского поселения "Село Букань"''</t>
  </si>
  <si>
    <t xml:space="preserve"> 51 0 00 00000</t>
  </si>
  <si>
    <t>Основное мероприятие «Обеспечение функционирования администрации (исполнительно-распорядительного органа) сельского поселения «Село Букань»</t>
  </si>
  <si>
    <t>51 0 01 00000</t>
  </si>
  <si>
    <t>Депутаты представительного органа муниципального образования</t>
  </si>
  <si>
    <t xml:space="preserve"> 51 0 01 00300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</si>
  <si>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</si>
  <si>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(муниципальных)служб</t>
  </si>
  <si>
    <t>Функционирование Правительства Российской Федерации, высших исполнительных органов государственной власти субъектов РФ,местных администраций</t>
  </si>
  <si>
    <t>01 04</t>
  </si>
  <si>
    <t xml:space="preserve"> 51 0 0000 000</t>
  </si>
  <si>
    <t>Центральный аппарат</t>
  </si>
  <si>
    <t>51 0 01 00400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</si>
  <si>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</si>
  <si>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</si>
  <si>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Заработная плата</t>
  </si>
  <si>
    <t>Начисления на оплату труда</t>
  </si>
  <si>
    <t>Иные закупки товаров, работ и услуг для обеспечения государственных (муниципальных) нужд</t>
  </si>
  <si>
    <t>Работы, услуги по содержанию имущества</t>
  </si>
  <si>
    <t>Прочие расходы</t>
  </si>
  <si>
    <t>Коммунальные услуги</t>
  </si>
  <si>
    <t>Прочие работы, услуги</t>
  </si>
  <si>
    <t>Увеличение стоимости основных средств</t>
  </si>
  <si>
    <t>Иные бюджетные ассигнования</t>
  </si>
  <si>
    <t>Прочие выплаты</t>
  </si>
  <si>
    <t>Глава местной администрации (исполнительно-распорядительного органа муниципального образования)</t>
  </si>
  <si>
    <t>51 0 01 00800</t>
  </si>
  <si>
    <t>Зааботная плата</t>
  </si>
  <si>
    <t>Резервные фонды</t>
  </si>
  <si>
    <t>01 11</t>
  </si>
  <si>
    <t>51 0 00 00000</t>
  </si>
  <si>
    <t>Резервный фонд администрации сельского поселения</t>
  </si>
  <si>
    <t>51 0 01 00700</t>
  </si>
  <si>
    <t>Другие общегосударственные вопросы</t>
  </si>
  <si>
    <t>01 13</t>
  </si>
  <si>
    <t>Реализация государственных функций, связанных с общегосударственными вопросами</t>
  </si>
  <si>
    <t>51 0 01 00900</t>
  </si>
  <si>
    <t>Прочая закупка товаров, работ и услуг для обеспечения государственных (муниципальных) нужд</t>
  </si>
  <si>
    <t>Национальная оборона</t>
  </si>
  <si>
    <t>02 00</t>
  </si>
  <si>
    <t>02 03</t>
  </si>
  <si>
    <t>Непрограммные расходы федеральных органов исполнительной власти</t>
  </si>
  <si>
    <t>99 0 00 00000</t>
  </si>
  <si>
    <t xml:space="preserve"> Осуществление первичного воинского учета на территориях, где отсутствуют военные комиссариаты</t>
  </si>
  <si>
    <t>99 9 00 51180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</si>
  <si>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</si>
  <si>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03 09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</si>
  <si>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</si>
  <si>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"Безопасность жизнедеятельности на территории сельского поселения "Село Букань"''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</si>
  <si>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</si>
  <si>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</si>
  <si>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</si>
  <si>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</si>
  <si>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</si>
  <si>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10 0 01 00100</t>
  </si>
  <si>
    <t>Предепреждение и леквидация пожаров</t>
  </si>
  <si>
    <t xml:space="preserve">03 09 </t>
  </si>
  <si>
    <t>10 0 01 00200</t>
  </si>
  <si>
    <t>Жилищно-коммунальное хозяйство</t>
  </si>
  <si>
    <t>Коммунальное хозяйство</t>
  </si>
  <si>
    <t>05 02</t>
  </si>
  <si>
    <t>Благоустройство</t>
  </si>
  <si>
    <t>05 03</t>
  </si>
  <si>
    <t>48 0 00 00000</t>
  </si>
  <si>
    <t>Уличное освещение территории поселения</t>
  </si>
  <si>
    <t>48 0 01 00100</t>
  </si>
  <si>
    <t>Потребляемая электроэнергия объектами уличного освещения</t>
  </si>
  <si>
    <t>48 0 01 00110</t>
  </si>
  <si>
    <t>Содержание объектов уличного освещения</t>
  </si>
  <si>
    <t>48 0 01 00120</t>
  </si>
  <si>
    <t>Прочие мероприятия по благоустройству сельского поселение</t>
  </si>
  <si>
    <t>48 0 01 00200</t>
  </si>
  <si>
    <t>Содержание в чистоте территории сельского поселения</t>
  </si>
  <si>
    <t>48 0 01 00210</t>
  </si>
  <si>
    <t>Прочие услуги</t>
  </si>
  <si>
    <t>Обрезка и спиливание деревьев</t>
  </si>
  <si>
    <t>48 0 01 00220</t>
  </si>
  <si>
    <t>48 0 01 00230</t>
  </si>
  <si>
    <t>Образование</t>
  </si>
  <si>
    <t>Переподготовка повышение квалификации</t>
  </si>
  <si>
    <t>07 05</t>
  </si>
  <si>
    <t>Профессиональная подготовка, переподготовка и повышение квалификации</t>
  </si>
  <si>
    <t>51 0 01 00500</t>
  </si>
  <si>
    <t>Культура</t>
  </si>
  <si>
    <t>08 01</t>
  </si>
  <si>
    <t>11 0 03 00000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</si>
  <si>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</si>
  <si>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11 0 03 02000</t>
  </si>
  <si>
    <t xml:space="preserve"> Межбюджетные трансферты</t>
  </si>
  <si>
    <t>11 0 03 02500</t>
  </si>
  <si>
    <t xml:space="preserve"> Иные межбюджетные трансферты</t>
  </si>
  <si>
    <t xml:space="preserve">Перечисления другим бюджетам бюджетной системы РФ </t>
  </si>
  <si>
    <t>Социальная политика</t>
  </si>
  <si>
    <t>10 03</t>
  </si>
  <si>
    <t>Социальное обеспечение населения</t>
  </si>
  <si>
    <t>Муниципальная программа "Социальная поддержка граждан сельского поселения "Село Букань"''</t>
  </si>
  <si>
    <t>03 0 00 00000</t>
  </si>
  <si>
    <t xml:space="preserve"> Основное мероприятие «Социальное обеспечение и иные выплаты населению»</t>
  </si>
  <si>
    <t>03 1 01 00000</t>
  </si>
  <si>
    <t>Публичные нормативные социальные выплаты гражданам</t>
  </si>
  <si>
    <t>03 1 01 00200</t>
  </si>
  <si>
    <t>Приобретение работ, товаров, услуг в пользу граждан вцелях их социального обеспечения</t>
  </si>
  <si>
    <t>Социальное обеспечение и иные выплаты  населению</t>
  </si>
  <si>
    <t>03 1 01 00100</t>
  </si>
  <si>
    <t>Приобретение работ, товаров, услуг в пользу граждан в целях их социального обеспечения</t>
  </si>
  <si>
    <t>Пособия по социальной помощи населению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</si>
  <si>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</si>
  <si>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03 1 02 00000</t>
  </si>
  <si>
    <t>03 1 02 01500</t>
  </si>
  <si>
    <t>Физическая культура и спорт</t>
  </si>
  <si>
    <t>Физическая культура</t>
  </si>
  <si>
    <t>11 01</t>
  </si>
  <si>
    <t xml:space="preserve">Муниципальная программа "Развитие физической культуры и спорта в  Людиновском районе" </t>
  </si>
  <si>
    <t>13 0 00 00000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</si>
  <si>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</si>
  <si>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13 1 01 00000</t>
  </si>
  <si>
    <t>13 1 01 01500</t>
  </si>
  <si>
    <t>001</t>
  </si>
  <si>
    <t>10 0 00 00200</t>
  </si>
  <si>
    <t>Непрограммные расходы (содержание газопровода)</t>
  </si>
  <si>
    <t>66 0 00 02000</t>
  </si>
  <si>
    <t xml:space="preserve">Закупка товаров, работ и услуг для обеспечения государственных (муниципальных нужд </t>
  </si>
  <si>
    <t xml:space="preserve">001 </t>
  </si>
  <si>
    <t>Муниципальная программа "Благоустройство территоррии сельского поселения "Село Букань"</t>
  </si>
  <si>
    <t>48 0 01 00240</t>
  </si>
  <si>
    <t>Целевая статья</t>
  </si>
  <si>
    <t>Иные выплаты</t>
  </si>
  <si>
    <t>Раздел, подраздел</t>
  </si>
  <si>
    <t>51 0 01 00410</t>
  </si>
  <si>
    <t>51 0 01 00420</t>
  </si>
  <si>
    <t>Электроэнергия</t>
  </si>
  <si>
    <t>Содержание и ремонт пешеходных дорожек и детских спортивных площадок</t>
  </si>
  <si>
    <t>Содержание и ремонт площадки для отдыха</t>
  </si>
  <si>
    <t>0500</t>
  </si>
  <si>
    <t>План 2024 г.</t>
  </si>
  <si>
    <t>План 2023 г.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</si>
  <si>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2023 гол по разделам, подразделам,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</si>
  <si>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Ведомственная структура расходов бюджета сельского поселения "Село Букань"  на 2023 год</t>
  </si>
  <si>
    <t>План 2025 г.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</si>
  <si>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2023 год по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</si>
  <si>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Ведомственная структура расходов бюджета сельского поселения "Село Букань"  на плановый                                                                                                           период 2024-2025г.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</si>
  <si>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2024-2025 годы по разделам, подразделам,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</si>
  <si>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План 20245г.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</si>
  <si>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2024-2025 годы по 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</si>
  <si>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Реализация проектов общественной инфраструктуры муниципальных образований Людиновского района, основанных на местных инициативах</t>
  </si>
  <si>
    <t>51 0 21 01500</t>
  </si>
  <si>
    <t>Муниципалтная программа "Развитие Культуры Людиновского района"</t>
  </si>
  <si>
    <t>Основное мероприятие "Развитие образования в сфере культуры"</t>
  </si>
  <si>
    <t>Предепреждение и ликвидация пожаров</t>
  </si>
  <si>
    <t>Основное мероприятие "Уличное освещение территории поселения"</t>
  </si>
  <si>
    <t>51 0 01 00300</t>
  </si>
  <si>
    <t xml:space="preserve">51 0 01 00800  </t>
  </si>
  <si>
    <t xml:space="preserve">51 0 01 00900  </t>
  </si>
  <si>
    <t xml:space="preserve">51 0 01 00500  </t>
  </si>
  <si>
    <t>ВСЕГО РАСХОДОВ</t>
  </si>
  <si>
    <t>51 0 21 01300</t>
  </si>
  <si>
    <t xml:space="preserve">   НАЦИОНАЛЬНАЯ ОБОРОНА</t>
  </si>
  <si>
    <t xml:space="preserve">    Дорожное хозяйство (дорожные фонды)</t>
  </si>
  <si>
    <t xml:space="preserve">      Текущий ремонт и содержание автомобильных дорог общего пользования (чистка дорог от снега)</t>
  </si>
  <si>
    <t>24 1 03 01010</t>
  </si>
  <si>
    <t xml:space="preserve">      Текущий ремонт и содержание автомобильных дорог общего пользования (текущий ремонт)</t>
  </si>
  <si>
    <t>24 1 03 01030</t>
  </si>
  <si>
    <t>04 09</t>
  </si>
  <si>
    <t>24 1 03 01000</t>
  </si>
  <si>
    <t xml:space="preserve">    Другие вопросы в области национальной экономики</t>
  </si>
  <si>
    <t>0412</t>
  </si>
  <si>
    <t xml:space="preserve">      Содержание мест захоронения на территории сельских поселений Людиновского района</t>
  </si>
  <si>
    <t>48 2 01 03000</t>
  </si>
  <si>
    <t xml:space="preserve">      Проведение мероприятий по нормативному содержанию независимых источников водоснабжения в поселениях</t>
  </si>
  <si>
    <t>05 1 06 01000</t>
  </si>
  <si>
    <t>04 12</t>
  </si>
  <si>
    <t>05 00</t>
  </si>
  <si>
    <t>04 00</t>
  </si>
  <si>
    <t>03 00</t>
  </si>
  <si>
    <t>Основное мероприятие "Чистка дорог от снега"</t>
  </si>
  <si>
    <t>Основное мероприятие "Текущий ремонт автомобильных дорог"</t>
  </si>
  <si>
    <t>Текущий ремонт и нормативное содержание независимых источников водоснабжения в поселениях</t>
  </si>
  <si>
    <t xml:space="preserve">      Проведение мероприятий по нормативному содержанию независимых источников водоснабжения в поселениях Людиновского района</t>
  </si>
  <si>
    <t>Приложение № 4                                                                                                                       к  Решению Сельской Думы сельского поселения "Село Букань""О бюджете сельского поселения "Село Букань" на 2023 год и плановый период 2024-2025 годов" от 27 декабря 2022г.  № 22</t>
  </si>
  <si>
    <t>Приложение № 5                                                                                                                       к  Решению Сельской Думы сельского поселения "Село Букань""О бюджете сельского поселения "Село Букань" на 2023 год и плановый период 2024-2025 годов" от 27 декабря 2022г.  № 22</t>
  </si>
  <si>
    <t>Приложение № 6                                                                                                                                                                                    к   Решению Сельской Думы сельского поселения "Село Букань""О бюджете сельского поселения "Село Букань" на 2023 год и плановый период 2024-2025годов" от 27 декабря 2022г. № 22</t>
  </si>
  <si>
    <t>Приложение №9                                                                                                               к Решению Сельской Думы                                           сельского поселения "Село Букань"    "О бюджете сельского поселения "Село Букань"  на 2023 год и плановый период 2024-2025 годов"                                              от 27 декабря 2022 г               .№22</t>
  </si>
  <si>
    <t xml:space="preserve">Приложение №8                                                                                                                к Решению Сельской Думы  сельского поселения "Село Букань"    "О бюджете сельского поселения "Село Букань"  на 2023 год и плановый период 2024-2025 годов"                             от 27 декабря 2022г. № 22 </t>
  </si>
  <si>
    <t>Приложение № 7                                                                                                                                                                                   к   Решению Сельской Думы сельского поселения "Село Букань""О бюджете сельского поселения "Село Букань" на 2023 год и плановый период 2024-2025годов" от 27 декабря 2022г. № 22</t>
  </si>
</sst>
</file>

<file path=xl/styles.xml><?xml version="1.0" encoding="utf-8"?>
<styleSheet xmlns="http://schemas.openxmlformats.org/spreadsheetml/2006/main">
  <numFmts count="1">
    <numFmt numFmtId="164" formatCode="00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sz val="10"/>
      <color rgb="FF000000"/>
      <name val="Arial Cyr"/>
    </font>
    <font>
      <b/>
      <i/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i/>
      <sz val="9"/>
      <name val="Times New Roman"/>
      <family val="1"/>
      <charset val="204"/>
    </font>
    <font>
      <b/>
      <i/>
      <sz val="9"/>
      <color indexed="8"/>
      <name val="Calibri"/>
      <family val="2"/>
      <charset val="204"/>
      <scheme val="minor"/>
    </font>
    <font>
      <b/>
      <sz val="9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indexed="8"/>
      <name val="Calibri"/>
      <family val="2"/>
      <charset val="204"/>
      <scheme val="minor"/>
    </font>
    <font>
      <i/>
      <sz val="9"/>
      <color indexed="8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3">
      <alignment horizontal="left" vertical="top" wrapText="1"/>
    </xf>
  </cellStyleXfs>
  <cellXfs count="124">
    <xf numFmtId="0" fontId="0" fillId="0" borderId="0" xfId="0"/>
    <xf numFmtId="0" fontId="1" fillId="0" borderId="0" xfId="0" applyFont="1"/>
    <xf numFmtId="0" fontId="1" fillId="0" borderId="0" xfId="0" applyFont="1" applyAlignment="1"/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right" wrapText="1"/>
    </xf>
    <xf numFmtId="4" fontId="5" fillId="0" borderId="2" xfId="0" applyNumberFormat="1" applyFont="1" applyBorder="1" applyAlignment="1">
      <alignment horizontal="right" wrapText="1"/>
    </xf>
    <xf numFmtId="0" fontId="6" fillId="0" borderId="0" xfId="0" applyFont="1"/>
    <xf numFmtId="0" fontId="7" fillId="0" borderId="0" xfId="0" applyFont="1"/>
    <xf numFmtId="0" fontId="2" fillId="0" borderId="0" xfId="0" applyFont="1"/>
    <xf numFmtId="0" fontId="2" fillId="0" borderId="0" xfId="0" applyFont="1" applyAlignment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4" fontId="2" fillId="0" borderId="0" xfId="0" applyNumberFormat="1" applyFont="1"/>
    <xf numFmtId="0" fontId="1" fillId="0" borderId="0" xfId="0" applyFont="1" applyAlignment="1">
      <alignment horizontal="center" vertical="center"/>
    </xf>
    <xf numFmtId="2" fontId="1" fillId="0" borderId="0" xfId="0" applyNumberFormat="1" applyFont="1"/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wrapText="1"/>
    </xf>
    <xf numFmtId="0" fontId="8" fillId="0" borderId="0" xfId="0" applyNumberFormat="1" applyFont="1" applyBorder="1" applyAlignment="1">
      <alignment horizontal="left" wrapText="1"/>
    </xf>
    <xf numFmtId="0" fontId="9" fillId="2" borderId="2" xfId="0" applyFont="1" applyFill="1" applyBorder="1" applyAlignment="1">
      <alignment horizontal="left" wrapText="1"/>
    </xf>
    <xf numFmtId="4" fontId="10" fillId="2" borderId="2" xfId="0" applyNumberFormat="1" applyFont="1" applyFill="1" applyBorder="1" applyAlignment="1">
      <alignment horizontal="right" wrapText="1"/>
    </xf>
    <xf numFmtId="4" fontId="12" fillId="0" borderId="2" xfId="0" applyNumberFormat="1" applyFont="1" applyBorder="1" applyAlignment="1">
      <alignment horizontal="right" wrapText="1"/>
    </xf>
    <xf numFmtId="4" fontId="9" fillId="0" borderId="2" xfId="0" applyNumberFormat="1" applyFont="1" applyBorder="1" applyAlignment="1">
      <alignment horizontal="right" wrapText="1"/>
    </xf>
    <xf numFmtId="4" fontId="13" fillId="0" borderId="2" xfId="0" applyNumberFormat="1" applyFont="1" applyBorder="1" applyAlignment="1">
      <alignment horizontal="right" wrapText="1"/>
    </xf>
    <xf numFmtId="4" fontId="9" fillId="0" borderId="2" xfId="0" applyNumberFormat="1" applyFont="1" applyBorder="1" applyAlignment="1">
      <alignment horizontal="right"/>
    </xf>
    <xf numFmtId="4" fontId="13" fillId="0" borderId="2" xfId="0" applyNumberFormat="1" applyFont="1" applyBorder="1" applyAlignment="1">
      <alignment horizontal="right"/>
    </xf>
    <xf numFmtId="0" fontId="12" fillId="2" borderId="2" xfId="0" applyFont="1" applyFill="1" applyBorder="1" applyAlignment="1">
      <alignment horizontal="right" wrapText="1"/>
    </xf>
    <xf numFmtId="4" fontId="12" fillId="2" borderId="2" xfId="0" applyNumberFormat="1" applyFont="1" applyFill="1" applyBorder="1" applyAlignment="1">
      <alignment horizontal="right" wrapText="1"/>
    </xf>
    <xf numFmtId="0" fontId="11" fillId="0" borderId="2" xfId="0" applyFont="1" applyBorder="1"/>
    <xf numFmtId="4" fontId="10" fillId="0" borderId="2" xfId="0" applyNumberFormat="1" applyFont="1" applyBorder="1" applyAlignment="1">
      <alignment horizontal="right" wrapText="1"/>
    </xf>
    <xf numFmtId="4" fontId="11" fillId="0" borderId="2" xfId="0" applyNumberFormat="1" applyFont="1" applyBorder="1"/>
    <xf numFmtId="4" fontId="14" fillId="0" borderId="2" xfId="0" applyNumberFormat="1" applyFont="1" applyBorder="1"/>
    <xf numFmtId="0" fontId="12" fillId="0" borderId="5" xfId="0" applyFont="1" applyBorder="1" applyAlignment="1">
      <alignment horizontal="right" wrapText="1"/>
    </xf>
    <xf numFmtId="0" fontId="10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right" wrapText="1"/>
    </xf>
    <xf numFmtId="0" fontId="10" fillId="2" borderId="2" xfId="0" applyFont="1" applyFill="1" applyBorder="1" applyAlignment="1">
      <alignment horizontal="right" wrapText="1"/>
    </xf>
    <xf numFmtId="0" fontId="13" fillId="0" borderId="2" xfId="0" applyFont="1" applyBorder="1" applyAlignment="1">
      <alignment horizontal="right" wrapText="1"/>
    </xf>
    <xf numFmtId="0" fontId="11" fillId="0" borderId="2" xfId="0" applyFont="1" applyBorder="1" applyAlignment="1">
      <alignment horizontal="right" wrapText="1"/>
    </xf>
    <xf numFmtId="0" fontId="12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left" wrapText="1"/>
    </xf>
    <xf numFmtId="0" fontId="12" fillId="0" borderId="2" xfId="0" applyFont="1" applyBorder="1" applyAlignment="1">
      <alignment horizontal="left" wrapText="1"/>
    </xf>
    <xf numFmtId="0" fontId="12" fillId="0" borderId="2" xfId="0" applyNumberFormat="1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15" fillId="0" borderId="2" xfId="0" applyNumberFormat="1" applyFont="1" applyBorder="1" applyAlignment="1">
      <alignment horizontal="left" wrapText="1"/>
    </xf>
    <xf numFmtId="0" fontId="10" fillId="0" borderId="2" xfId="0" applyFont="1" applyBorder="1" applyAlignment="1">
      <alignment horizontal="left" wrapText="1"/>
    </xf>
    <xf numFmtId="4" fontId="9" fillId="0" borderId="2" xfId="0" applyNumberFormat="1" applyFont="1" applyBorder="1" applyAlignment="1">
      <alignment horizontal="left" wrapText="1"/>
    </xf>
    <xf numFmtId="4" fontId="13" fillId="0" borderId="2" xfId="0" applyNumberFormat="1" applyFont="1" applyBorder="1" applyAlignment="1">
      <alignment horizontal="left"/>
    </xf>
    <xf numFmtId="0" fontId="10" fillId="3" borderId="2" xfId="0" applyFont="1" applyFill="1" applyBorder="1" applyAlignment="1">
      <alignment horizontal="left" wrapText="1"/>
    </xf>
    <xf numFmtId="0" fontId="16" fillId="0" borderId="2" xfId="1" quotePrefix="1" applyNumberFormat="1" applyFont="1" applyBorder="1" applyAlignment="1" applyProtection="1">
      <alignment horizontal="right" wrapText="1"/>
    </xf>
    <xf numFmtId="0" fontId="12" fillId="2" borderId="2" xfId="0" applyFont="1" applyFill="1" applyBorder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 wrapText="1"/>
    </xf>
    <xf numFmtId="0" fontId="11" fillId="0" borderId="0" xfId="0" applyFont="1" applyAlignment="1"/>
    <xf numFmtId="0" fontId="11" fillId="0" borderId="0" xfId="0" applyFont="1" applyAlignment="1">
      <alignment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49" fontId="10" fillId="0" borderId="2" xfId="0" applyNumberFormat="1" applyFont="1" applyBorder="1" applyAlignment="1">
      <alignment horizontal="right" wrapText="1"/>
    </xf>
    <xf numFmtId="0" fontId="10" fillId="2" borderId="2" xfId="0" applyFont="1" applyFill="1" applyBorder="1" applyAlignment="1">
      <alignment horizontal="left" wrapText="1"/>
    </xf>
    <xf numFmtId="49" fontId="10" fillId="2" borderId="2" xfId="0" applyNumberFormat="1" applyFont="1" applyFill="1" applyBorder="1" applyAlignment="1">
      <alignment horizontal="right" wrapText="1"/>
    </xf>
    <xf numFmtId="49" fontId="10" fillId="3" borderId="2" xfId="0" applyNumberFormat="1" applyFont="1" applyFill="1" applyBorder="1" applyAlignment="1">
      <alignment horizontal="right" wrapText="1"/>
    </xf>
    <xf numFmtId="0" fontId="10" fillId="3" borderId="2" xfId="0" applyFont="1" applyFill="1" applyBorder="1" applyAlignment="1">
      <alignment horizontal="right" wrapText="1"/>
    </xf>
    <xf numFmtId="4" fontId="10" fillId="3" borderId="2" xfId="0" applyNumberFormat="1" applyFont="1" applyFill="1" applyBorder="1" applyAlignment="1">
      <alignment horizontal="right" wrapText="1"/>
    </xf>
    <xf numFmtId="49" fontId="9" fillId="0" borderId="2" xfId="0" applyNumberFormat="1" applyFont="1" applyBorder="1" applyAlignment="1">
      <alignment horizontal="right" wrapText="1"/>
    </xf>
    <xf numFmtId="49" fontId="12" fillId="0" borderId="2" xfId="0" applyNumberFormat="1" applyFont="1" applyBorder="1" applyAlignment="1">
      <alignment horizontal="right" wrapText="1"/>
    </xf>
    <xf numFmtId="49" fontId="13" fillId="0" borderId="2" xfId="0" applyNumberFormat="1" applyFont="1" applyBorder="1" applyAlignment="1">
      <alignment horizontal="right" wrapText="1"/>
    </xf>
    <xf numFmtId="3" fontId="10" fillId="0" borderId="2" xfId="0" applyNumberFormat="1" applyFont="1" applyBorder="1" applyAlignment="1">
      <alignment horizontal="right" wrapText="1"/>
    </xf>
    <xf numFmtId="49" fontId="12" fillId="3" borderId="2" xfId="0" applyNumberFormat="1" applyFont="1" applyFill="1" applyBorder="1" applyAlignment="1">
      <alignment horizontal="right" wrapText="1"/>
    </xf>
    <xf numFmtId="164" fontId="9" fillId="0" borderId="2" xfId="0" applyNumberFormat="1" applyFont="1" applyBorder="1" applyAlignment="1">
      <alignment horizontal="right" wrapText="1"/>
    </xf>
    <xf numFmtId="164" fontId="12" fillId="0" borderId="2" xfId="0" applyNumberFormat="1" applyFont="1" applyBorder="1" applyAlignment="1">
      <alignment horizontal="right" wrapText="1"/>
    </xf>
    <xf numFmtId="0" fontId="17" fillId="0" borderId="3" xfId="1" quotePrefix="1" applyNumberFormat="1" applyFont="1" applyBorder="1" applyAlignment="1" applyProtection="1">
      <alignment horizontal="left" vertical="top" wrapText="1"/>
    </xf>
    <xf numFmtId="0" fontId="17" fillId="0" borderId="3" xfId="1" quotePrefix="1" applyNumberFormat="1" applyFont="1" applyBorder="1" applyAlignment="1" applyProtection="1">
      <alignment horizontal="right" wrapText="1"/>
    </xf>
    <xf numFmtId="0" fontId="17" fillId="0" borderId="3" xfId="1" applyNumberFormat="1" applyFont="1" applyBorder="1" applyAlignment="1" applyProtection="1">
      <alignment horizontal="right" wrapText="1"/>
    </xf>
    <xf numFmtId="0" fontId="17" fillId="0" borderId="3" xfId="1" applyNumberFormat="1" applyFont="1" applyBorder="1" applyAlignment="1" applyProtection="1">
      <alignment horizontal="right" vertical="top" wrapText="1"/>
    </xf>
    <xf numFmtId="0" fontId="16" fillId="0" borderId="3" xfId="1" quotePrefix="1" applyNumberFormat="1" applyFont="1" applyBorder="1" applyAlignment="1" applyProtection="1">
      <alignment horizontal="left" vertical="top" wrapText="1"/>
    </xf>
    <xf numFmtId="0" fontId="16" fillId="0" borderId="3" xfId="1" quotePrefix="1" applyNumberFormat="1" applyFont="1" applyBorder="1" applyAlignment="1" applyProtection="1">
      <alignment horizontal="right" wrapText="1"/>
    </xf>
    <xf numFmtId="0" fontId="16" fillId="0" borderId="3" xfId="1" applyNumberFormat="1" applyFont="1" applyBorder="1" applyAlignment="1" applyProtection="1">
      <alignment horizontal="right" wrapText="1"/>
    </xf>
    <xf numFmtId="0" fontId="18" fillId="0" borderId="3" xfId="1" quotePrefix="1" applyNumberFormat="1" applyFont="1" applyBorder="1" applyAlignment="1" applyProtection="1">
      <alignment horizontal="left" vertical="top" wrapText="1"/>
    </xf>
    <xf numFmtId="0" fontId="18" fillId="0" borderId="3" xfId="1" quotePrefix="1" applyNumberFormat="1" applyFont="1" applyBorder="1" applyAlignment="1" applyProtection="1">
      <alignment horizontal="right" wrapText="1"/>
    </xf>
    <xf numFmtId="49" fontId="12" fillId="2" borderId="2" xfId="0" applyNumberFormat="1" applyFont="1" applyFill="1" applyBorder="1" applyAlignment="1">
      <alignment horizontal="right" wrapText="1"/>
    </xf>
    <xf numFmtId="49" fontId="13" fillId="2" borderId="2" xfId="0" applyNumberFormat="1" applyFont="1" applyFill="1" applyBorder="1" applyAlignment="1">
      <alignment horizontal="right" wrapText="1"/>
    </xf>
    <xf numFmtId="0" fontId="13" fillId="2" borderId="2" xfId="0" applyFont="1" applyFill="1" applyBorder="1" applyAlignment="1">
      <alignment horizontal="right" wrapText="1"/>
    </xf>
    <xf numFmtId="4" fontId="13" fillId="2" borderId="2" xfId="0" applyNumberFormat="1" applyFont="1" applyFill="1" applyBorder="1" applyAlignment="1">
      <alignment horizontal="right" wrapText="1"/>
    </xf>
    <xf numFmtId="0" fontId="19" fillId="0" borderId="2" xfId="0" applyNumberFormat="1" applyFont="1" applyBorder="1" applyAlignment="1">
      <alignment horizontal="left" wrapText="1"/>
    </xf>
    <xf numFmtId="0" fontId="17" fillId="2" borderId="2" xfId="0" applyNumberFormat="1" applyFont="1" applyFill="1" applyBorder="1" applyAlignment="1">
      <alignment horizontal="left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7" fillId="0" borderId="2" xfId="1" quotePrefix="1" applyNumberFormat="1" applyFont="1" applyBorder="1" applyAlignment="1" applyProtection="1">
      <alignment horizontal="left" vertical="top" wrapText="1"/>
    </xf>
    <xf numFmtId="0" fontId="16" fillId="0" borderId="2" xfId="1" quotePrefix="1" applyNumberFormat="1" applyFont="1" applyBorder="1" applyAlignment="1" applyProtection="1">
      <alignment horizontal="left"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right" wrapText="1"/>
    </xf>
    <xf numFmtId="0" fontId="0" fillId="0" borderId="0" xfId="0" applyAlignment="1"/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right" wrapText="1"/>
    </xf>
    <xf numFmtId="0" fontId="14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right" wrapText="1"/>
    </xf>
    <xf numFmtId="0" fontId="10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right" wrapText="1"/>
    </xf>
    <xf numFmtId="0" fontId="13" fillId="0" borderId="2" xfId="0" applyFont="1" applyBorder="1" applyAlignment="1">
      <alignment horizontal="right" wrapText="1"/>
    </xf>
    <xf numFmtId="0" fontId="11" fillId="0" borderId="2" xfId="0" applyFont="1" applyBorder="1" applyAlignment="1">
      <alignment horizontal="right" wrapText="1"/>
    </xf>
    <xf numFmtId="0" fontId="14" fillId="0" borderId="2" xfId="0" applyFont="1" applyBorder="1" applyAlignment="1">
      <alignment horizontal="right" wrapText="1"/>
    </xf>
    <xf numFmtId="0" fontId="11" fillId="0" borderId="0" xfId="0" applyFont="1" applyAlignment="1">
      <alignment horizontal="right" vertical="top" wrapText="1"/>
    </xf>
    <xf numFmtId="0" fontId="14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right" wrapText="1"/>
    </xf>
    <xf numFmtId="0" fontId="12" fillId="0" borderId="4" xfId="0" applyFont="1" applyBorder="1" applyAlignment="1">
      <alignment horizontal="right" wrapText="1"/>
    </xf>
    <xf numFmtId="0" fontId="12" fillId="0" borderId="5" xfId="0" applyFont="1" applyBorder="1" applyAlignment="1">
      <alignment horizontal="right" wrapText="1"/>
    </xf>
    <xf numFmtId="0" fontId="10" fillId="0" borderId="4" xfId="0" applyFont="1" applyBorder="1" applyAlignment="1">
      <alignment horizontal="right" wrapText="1"/>
    </xf>
    <xf numFmtId="0" fontId="10" fillId="0" borderId="5" xfId="0" applyFont="1" applyBorder="1" applyAlignment="1">
      <alignment horizontal="right" wrapText="1"/>
    </xf>
    <xf numFmtId="0" fontId="9" fillId="0" borderId="4" xfId="0" applyFont="1" applyBorder="1" applyAlignment="1">
      <alignment horizontal="right" wrapText="1"/>
    </xf>
    <xf numFmtId="0" fontId="9" fillId="0" borderId="5" xfId="0" applyFont="1" applyBorder="1" applyAlignment="1">
      <alignment horizontal="right" wrapText="1"/>
    </xf>
    <xf numFmtId="0" fontId="13" fillId="0" borderId="4" xfId="0" applyFont="1" applyBorder="1" applyAlignment="1">
      <alignment horizontal="right" wrapText="1"/>
    </xf>
    <xf numFmtId="0" fontId="11" fillId="0" borderId="5" xfId="0" applyFont="1" applyBorder="1" applyAlignment="1">
      <alignment horizontal="right" wrapText="1"/>
    </xf>
    <xf numFmtId="0" fontId="14" fillId="0" borderId="0" xfId="0" applyFont="1" applyAlignment="1">
      <alignment horizontal="center" wrapText="1"/>
    </xf>
    <xf numFmtId="0" fontId="11" fillId="0" borderId="0" xfId="0" applyNumberFormat="1" applyFont="1" applyAlignment="1">
      <alignment horizontal="right" vertical="top" wrapText="1"/>
    </xf>
    <xf numFmtId="0" fontId="10" fillId="2" borderId="4" xfId="0" applyFont="1" applyFill="1" applyBorder="1" applyAlignment="1">
      <alignment horizontal="right" wrapText="1"/>
    </xf>
    <xf numFmtId="0" fontId="10" fillId="2" borderId="5" xfId="0" applyFont="1" applyFill="1" applyBorder="1" applyAlignment="1">
      <alignment horizontal="right" wrapText="1"/>
    </xf>
  </cellXfs>
  <cellStyles count="2">
    <cellStyle name="xl34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H187"/>
  <sheetViews>
    <sheetView tabSelected="1" workbookViewId="0">
      <selection activeCell="G137" sqref="G137"/>
    </sheetView>
  </sheetViews>
  <sheetFormatPr defaultRowHeight="13.8"/>
  <cols>
    <col min="1" max="1" width="48.44140625" style="5" customWidth="1"/>
    <col min="2" max="2" width="8" style="1" customWidth="1"/>
    <col min="3" max="3" width="12.44140625" style="1" customWidth="1"/>
    <col min="4" max="4" width="12.6640625" style="1" customWidth="1"/>
    <col min="5" max="5" width="9.6640625" style="1" customWidth="1"/>
    <col min="6" max="6" width="16" style="1" customWidth="1"/>
    <col min="7" max="7" width="17.33203125" style="1" customWidth="1"/>
    <col min="8" max="8" width="14.44140625" style="1" customWidth="1"/>
    <col min="9" max="16384" width="8.88671875" style="1"/>
  </cols>
  <sheetData>
    <row r="1" spans="1:8">
      <c r="A1" s="55"/>
      <c r="B1" s="56"/>
      <c r="C1" s="99" t="s">
        <v>187</v>
      </c>
      <c r="D1" s="99"/>
      <c r="E1" s="99"/>
      <c r="F1" s="99"/>
    </row>
    <row r="2" spans="1:8">
      <c r="A2" s="55"/>
      <c r="B2" s="56"/>
      <c r="C2" s="99"/>
      <c r="D2" s="99"/>
      <c r="E2" s="99"/>
      <c r="F2" s="99"/>
    </row>
    <row r="3" spans="1:8" ht="21" customHeight="1">
      <c r="A3" s="57"/>
      <c r="B3" s="58"/>
      <c r="C3" s="99"/>
      <c r="D3" s="99"/>
      <c r="E3" s="99"/>
      <c r="F3" s="99"/>
      <c r="G3" s="2"/>
    </row>
    <row r="4" spans="1:8">
      <c r="A4" s="55"/>
      <c r="B4" s="58"/>
      <c r="C4" s="59"/>
      <c r="D4" s="59"/>
      <c r="E4" s="59"/>
      <c r="F4" s="59"/>
      <c r="G4" s="2"/>
    </row>
    <row r="5" spans="1:8" ht="14.4" thickBot="1">
      <c r="A5" s="98" t="s">
        <v>146</v>
      </c>
      <c r="B5" s="98"/>
      <c r="C5" s="98"/>
      <c r="D5" s="98"/>
      <c r="E5" s="98"/>
      <c r="F5" s="98"/>
    </row>
    <row r="6" spans="1:8" ht="48.6" thickBot="1">
      <c r="A6" s="60" t="s">
        <v>1</v>
      </c>
      <c r="B6" s="61" t="s">
        <v>2</v>
      </c>
      <c r="C6" s="61" t="s">
        <v>136</v>
      </c>
      <c r="D6" s="61" t="s">
        <v>134</v>
      </c>
      <c r="E6" s="61" t="s">
        <v>3</v>
      </c>
      <c r="F6" s="61" t="s">
        <v>144</v>
      </c>
    </row>
    <row r="7" spans="1:8" s="4" customFormat="1" ht="14.4" thickBot="1">
      <c r="A7" s="62">
        <v>1</v>
      </c>
      <c r="B7" s="62">
        <v>2</v>
      </c>
      <c r="C7" s="62">
        <v>3</v>
      </c>
      <c r="D7" s="62">
        <v>4</v>
      </c>
      <c r="E7" s="62">
        <v>5</v>
      </c>
      <c r="F7" s="62">
        <v>6</v>
      </c>
    </row>
    <row r="8" spans="1:8" ht="24.6" thickBot="1">
      <c r="A8" s="49" t="s">
        <v>4</v>
      </c>
      <c r="B8" s="63"/>
      <c r="C8" s="38"/>
      <c r="D8" s="38"/>
      <c r="E8" s="38"/>
      <c r="F8" s="34">
        <f>F9+F61+F68+F79+F91+F139+F148+F153+F166</f>
        <v>12613941</v>
      </c>
      <c r="G8" s="3"/>
      <c r="H8" s="3"/>
    </row>
    <row r="9" spans="1:8" ht="14.4" thickBot="1">
      <c r="A9" s="64" t="s">
        <v>5</v>
      </c>
      <c r="B9" s="65" t="s">
        <v>126</v>
      </c>
      <c r="C9" s="40" t="s">
        <v>6</v>
      </c>
      <c r="D9" s="40"/>
      <c r="E9" s="40"/>
      <c r="F9" s="25">
        <f>F10+F17+F44+F51</f>
        <v>5144507</v>
      </c>
      <c r="G9" s="3"/>
    </row>
    <row r="10" spans="1:8" ht="36.6" thickBot="1">
      <c r="A10" s="52" t="s">
        <v>7</v>
      </c>
      <c r="B10" s="66" t="s">
        <v>126</v>
      </c>
      <c r="C10" s="67" t="s">
        <v>8</v>
      </c>
      <c r="D10" s="67"/>
      <c r="E10" s="67"/>
      <c r="F10" s="68">
        <f t="shared" ref="F10:F15" si="0">F11</f>
        <v>84000</v>
      </c>
    </row>
    <row r="11" spans="1:8" ht="36.6" thickBot="1">
      <c r="A11" s="44" t="s">
        <v>9</v>
      </c>
      <c r="B11" s="69" t="s">
        <v>126</v>
      </c>
      <c r="C11" s="39" t="s">
        <v>8</v>
      </c>
      <c r="D11" s="39" t="s">
        <v>10</v>
      </c>
      <c r="E11" s="39"/>
      <c r="F11" s="27">
        <f t="shared" si="0"/>
        <v>84000</v>
      </c>
    </row>
    <row r="12" spans="1:8" ht="36.6" thickBot="1">
      <c r="A12" s="45" t="s">
        <v>11</v>
      </c>
      <c r="B12" s="70" t="s">
        <v>126</v>
      </c>
      <c r="C12" s="43" t="s">
        <v>8</v>
      </c>
      <c r="D12" s="43" t="s">
        <v>12</v>
      </c>
      <c r="E12" s="43"/>
      <c r="F12" s="26">
        <f t="shared" si="0"/>
        <v>84000</v>
      </c>
    </row>
    <row r="13" spans="1:8" ht="24.6" thickBot="1">
      <c r="A13" s="45" t="s">
        <v>13</v>
      </c>
      <c r="B13" s="70" t="s">
        <v>126</v>
      </c>
      <c r="C13" s="43" t="s">
        <v>8</v>
      </c>
      <c r="D13" s="43" t="s">
        <v>14</v>
      </c>
      <c r="E13" s="43"/>
      <c r="F13" s="26">
        <f t="shared" si="0"/>
        <v>84000</v>
      </c>
    </row>
    <row r="14" spans="1:8" ht="24.6" thickBot="1">
      <c r="A14" s="45" t="s">
        <v>15</v>
      </c>
      <c r="B14" s="70" t="s">
        <v>126</v>
      </c>
      <c r="C14" s="43" t="s">
        <v>8</v>
      </c>
      <c r="D14" s="43" t="s">
        <v>14</v>
      </c>
      <c r="E14" s="43">
        <v>100</v>
      </c>
      <c r="F14" s="26">
        <f t="shared" si="0"/>
        <v>84000</v>
      </c>
    </row>
    <row r="15" spans="1:8" ht="24.6" thickBot="1">
      <c r="A15" s="45" t="s">
        <v>16</v>
      </c>
      <c r="B15" s="70" t="s">
        <v>126</v>
      </c>
      <c r="C15" s="43" t="s">
        <v>8</v>
      </c>
      <c r="D15" s="43" t="s">
        <v>14</v>
      </c>
      <c r="E15" s="43">
        <v>110</v>
      </c>
      <c r="F15" s="26">
        <f t="shared" si="0"/>
        <v>84000</v>
      </c>
    </row>
    <row r="16" spans="1:8" s="10" customFormat="1" ht="24.6" thickBot="1">
      <c r="A16" s="47" t="s">
        <v>13</v>
      </c>
      <c r="B16" s="71" t="s">
        <v>126</v>
      </c>
      <c r="C16" s="41" t="s">
        <v>8</v>
      </c>
      <c r="D16" s="41" t="s">
        <v>14</v>
      </c>
      <c r="E16" s="41">
        <v>123</v>
      </c>
      <c r="F16" s="28">
        <v>84000</v>
      </c>
    </row>
    <row r="17" spans="1:6" ht="36.6" thickBot="1">
      <c r="A17" s="52" t="s">
        <v>17</v>
      </c>
      <c r="B17" s="66" t="s">
        <v>126</v>
      </c>
      <c r="C17" s="67" t="s">
        <v>18</v>
      </c>
      <c r="D17" s="67"/>
      <c r="E17" s="67"/>
      <c r="F17" s="68">
        <f>F18</f>
        <v>4822882</v>
      </c>
    </row>
    <row r="18" spans="1:6" ht="36.6" thickBot="1">
      <c r="A18" s="45" t="s">
        <v>17</v>
      </c>
      <c r="B18" s="70" t="s">
        <v>126</v>
      </c>
      <c r="C18" s="43" t="s">
        <v>18</v>
      </c>
      <c r="D18" s="43" t="s">
        <v>19</v>
      </c>
      <c r="E18" s="43"/>
      <c r="F18" s="26">
        <f>F19</f>
        <v>4822882</v>
      </c>
    </row>
    <row r="19" spans="1:6" ht="36.6" thickBot="1">
      <c r="A19" s="44" t="s">
        <v>9</v>
      </c>
      <c r="B19" s="69" t="s">
        <v>126</v>
      </c>
      <c r="C19" s="39" t="s">
        <v>18</v>
      </c>
      <c r="D19" s="39" t="s">
        <v>19</v>
      </c>
      <c r="E19" s="39"/>
      <c r="F19" s="27">
        <f>F20</f>
        <v>4822882</v>
      </c>
    </row>
    <row r="20" spans="1:6" ht="36.6" thickBot="1">
      <c r="A20" s="45" t="s">
        <v>11</v>
      </c>
      <c r="B20" s="70" t="s">
        <v>126</v>
      </c>
      <c r="C20" s="43" t="s">
        <v>18</v>
      </c>
      <c r="D20" s="43" t="s">
        <v>12</v>
      </c>
      <c r="E20" s="43"/>
      <c r="F20" s="26">
        <f>F21+F39</f>
        <v>4822882</v>
      </c>
    </row>
    <row r="21" spans="1:6" s="11" customFormat="1" ht="14.4" thickBot="1">
      <c r="A21" s="49" t="s">
        <v>20</v>
      </c>
      <c r="B21" s="63" t="s">
        <v>126</v>
      </c>
      <c r="C21" s="38" t="s">
        <v>18</v>
      </c>
      <c r="D21" s="38" t="s">
        <v>21</v>
      </c>
      <c r="E21" s="72"/>
      <c r="F21" s="34">
        <f>F22+F30+F37</f>
        <v>4273180</v>
      </c>
    </row>
    <row r="22" spans="1:6" ht="48.6" thickBot="1">
      <c r="A22" s="45" t="s">
        <v>22</v>
      </c>
      <c r="B22" s="70" t="s">
        <v>126</v>
      </c>
      <c r="C22" s="43" t="s">
        <v>18</v>
      </c>
      <c r="D22" s="43" t="s">
        <v>21</v>
      </c>
      <c r="E22" s="43">
        <v>100</v>
      </c>
      <c r="F22" s="26">
        <f>F23</f>
        <v>2269929</v>
      </c>
    </row>
    <row r="23" spans="1:6" ht="24.6" thickBot="1">
      <c r="A23" s="45" t="s">
        <v>23</v>
      </c>
      <c r="B23" s="70" t="s">
        <v>126</v>
      </c>
      <c r="C23" s="43" t="s">
        <v>18</v>
      </c>
      <c r="D23" s="43" t="s">
        <v>21</v>
      </c>
      <c r="E23" s="43">
        <v>120</v>
      </c>
      <c r="F23" s="26">
        <f>F24+F25</f>
        <v>2269929</v>
      </c>
    </row>
    <row r="24" spans="1:6" ht="13.2" customHeight="1" thickBot="1">
      <c r="A24" s="45" t="s">
        <v>24</v>
      </c>
      <c r="B24" s="70" t="s">
        <v>126</v>
      </c>
      <c r="C24" s="43" t="s">
        <v>18</v>
      </c>
      <c r="D24" s="43" t="s">
        <v>21</v>
      </c>
      <c r="E24" s="43">
        <v>121</v>
      </c>
      <c r="F24" s="26">
        <f>F26+F28</f>
        <v>1743417</v>
      </c>
    </row>
    <row r="25" spans="1:6" ht="14.4" thickBot="1">
      <c r="A25" s="45" t="s">
        <v>25</v>
      </c>
      <c r="B25" s="70" t="s">
        <v>126</v>
      </c>
      <c r="C25" s="43" t="s">
        <v>18</v>
      </c>
      <c r="D25" s="43" t="s">
        <v>21</v>
      </c>
      <c r="E25" s="43">
        <v>129</v>
      </c>
      <c r="F25" s="26">
        <v>526512</v>
      </c>
    </row>
    <row r="26" spans="1:6" s="10" customFormat="1" ht="14.4" thickBot="1">
      <c r="A26" s="47" t="s">
        <v>24</v>
      </c>
      <c r="B26" s="71" t="s">
        <v>126</v>
      </c>
      <c r="C26" s="41" t="s">
        <v>18</v>
      </c>
      <c r="D26" s="41" t="s">
        <v>137</v>
      </c>
      <c r="E26" s="41">
        <v>121</v>
      </c>
      <c r="F26" s="28">
        <v>650923</v>
      </c>
    </row>
    <row r="27" spans="1:6" s="10" customFormat="1" ht="14.4" thickBot="1">
      <c r="A27" s="47" t="s">
        <v>25</v>
      </c>
      <c r="B27" s="71" t="s">
        <v>126</v>
      </c>
      <c r="C27" s="41" t="s">
        <v>18</v>
      </c>
      <c r="D27" s="41" t="s">
        <v>137</v>
      </c>
      <c r="E27" s="41">
        <v>129</v>
      </c>
      <c r="F27" s="28">
        <v>196579</v>
      </c>
    </row>
    <row r="28" spans="1:6" s="10" customFormat="1" ht="14.4" thickBot="1">
      <c r="A28" s="47" t="s">
        <v>24</v>
      </c>
      <c r="B28" s="71" t="s">
        <v>126</v>
      </c>
      <c r="C28" s="41" t="s">
        <v>18</v>
      </c>
      <c r="D28" s="41" t="s">
        <v>138</v>
      </c>
      <c r="E28" s="41">
        <v>121</v>
      </c>
      <c r="F28" s="28">
        <v>1092494</v>
      </c>
    </row>
    <row r="29" spans="1:6" s="10" customFormat="1" ht="14.4" thickBot="1">
      <c r="A29" s="47" t="s">
        <v>25</v>
      </c>
      <c r="B29" s="71" t="s">
        <v>126</v>
      </c>
      <c r="C29" s="41" t="s">
        <v>18</v>
      </c>
      <c r="D29" s="41" t="s">
        <v>138</v>
      </c>
      <c r="E29" s="41">
        <v>129</v>
      </c>
      <c r="F29" s="28">
        <v>329934</v>
      </c>
    </row>
    <row r="30" spans="1:6" ht="24.6" thickBot="1">
      <c r="A30" s="45" t="s">
        <v>15</v>
      </c>
      <c r="B30" s="70" t="s">
        <v>126</v>
      </c>
      <c r="C30" s="43" t="s">
        <v>18</v>
      </c>
      <c r="D30" s="43" t="s">
        <v>21</v>
      </c>
      <c r="E30" s="43">
        <v>200</v>
      </c>
      <c r="F30" s="26">
        <f>F31</f>
        <v>1998251</v>
      </c>
    </row>
    <row r="31" spans="1:6" ht="24.6" thickBot="1">
      <c r="A31" s="45" t="s">
        <v>26</v>
      </c>
      <c r="B31" s="70" t="s">
        <v>126</v>
      </c>
      <c r="C31" s="43" t="s">
        <v>18</v>
      </c>
      <c r="D31" s="43" t="s">
        <v>21</v>
      </c>
      <c r="E31" s="43">
        <v>240</v>
      </c>
      <c r="F31" s="26">
        <f>F32+F35</f>
        <v>1998251</v>
      </c>
    </row>
    <row r="32" spans="1:6" ht="24.6" thickBot="1">
      <c r="A32" s="45" t="s">
        <v>26</v>
      </c>
      <c r="B32" s="70" t="s">
        <v>126</v>
      </c>
      <c r="C32" s="43" t="s">
        <v>18</v>
      </c>
      <c r="D32" s="43" t="s">
        <v>21</v>
      </c>
      <c r="E32" s="43">
        <v>244</v>
      </c>
      <c r="F32" s="26">
        <f>F33+F34</f>
        <v>1827251</v>
      </c>
    </row>
    <row r="33" spans="1:6" s="10" customFormat="1" ht="14.4" thickBot="1">
      <c r="A33" s="47" t="s">
        <v>30</v>
      </c>
      <c r="B33" s="71" t="s">
        <v>126</v>
      </c>
      <c r="C33" s="41" t="s">
        <v>18</v>
      </c>
      <c r="D33" s="41" t="s">
        <v>21</v>
      </c>
      <c r="E33" s="41">
        <v>244</v>
      </c>
      <c r="F33" s="28">
        <v>623251</v>
      </c>
    </row>
    <row r="34" spans="1:6" s="10" customFormat="1" ht="14.4" thickBot="1">
      <c r="A34" s="47" t="s">
        <v>31</v>
      </c>
      <c r="B34" s="71" t="s">
        <v>126</v>
      </c>
      <c r="C34" s="41" t="s">
        <v>18</v>
      </c>
      <c r="D34" s="41" t="s">
        <v>21</v>
      </c>
      <c r="E34" s="41">
        <v>244</v>
      </c>
      <c r="F34" s="28">
        <v>1204000</v>
      </c>
    </row>
    <row r="35" spans="1:6" ht="14.4" thickBot="1">
      <c r="A35" s="45" t="s">
        <v>29</v>
      </c>
      <c r="B35" s="70" t="s">
        <v>126</v>
      </c>
      <c r="C35" s="43" t="s">
        <v>18</v>
      </c>
      <c r="D35" s="43" t="s">
        <v>21</v>
      </c>
      <c r="E35" s="43">
        <v>247</v>
      </c>
      <c r="F35" s="26">
        <f>F36</f>
        <v>171000</v>
      </c>
    </row>
    <row r="36" spans="1:6" s="10" customFormat="1" ht="14.4" thickBot="1">
      <c r="A36" s="47" t="s">
        <v>139</v>
      </c>
      <c r="B36" s="71" t="s">
        <v>126</v>
      </c>
      <c r="C36" s="41" t="s">
        <v>18</v>
      </c>
      <c r="D36" s="41" t="s">
        <v>21</v>
      </c>
      <c r="E36" s="41">
        <v>247</v>
      </c>
      <c r="F36" s="28">
        <v>171000</v>
      </c>
    </row>
    <row r="37" spans="1:6" ht="14.4" thickBot="1">
      <c r="A37" s="45" t="s">
        <v>135</v>
      </c>
      <c r="B37" s="70" t="s">
        <v>126</v>
      </c>
      <c r="C37" s="43" t="s">
        <v>18</v>
      </c>
      <c r="D37" s="43" t="s">
        <v>21</v>
      </c>
      <c r="E37" s="43">
        <v>800</v>
      </c>
      <c r="F37" s="26">
        <f>F38</f>
        <v>5000</v>
      </c>
    </row>
    <row r="38" spans="1:6" s="10" customFormat="1" ht="14.4" thickBot="1">
      <c r="A38" s="47" t="s">
        <v>135</v>
      </c>
      <c r="B38" s="71" t="s">
        <v>126</v>
      </c>
      <c r="C38" s="41" t="s">
        <v>18</v>
      </c>
      <c r="D38" s="41" t="s">
        <v>21</v>
      </c>
      <c r="E38" s="41">
        <v>853</v>
      </c>
      <c r="F38" s="28">
        <v>5000</v>
      </c>
    </row>
    <row r="39" spans="1:6" ht="24.6" thickBot="1">
      <c r="A39" s="49" t="s">
        <v>34</v>
      </c>
      <c r="B39" s="63" t="s">
        <v>126</v>
      </c>
      <c r="C39" s="38" t="s">
        <v>18</v>
      </c>
      <c r="D39" s="38" t="s">
        <v>35</v>
      </c>
      <c r="E39" s="38"/>
      <c r="F39" s="34">
        <f>F40</f>
        <v>549702</v>
      </c>
    </row>
    <row r="40" spans="1:6" ht="48.6" thickBot="1">
      <c r="A40" s="45" t="s">
        <v>22</v>
      </c>
      <c r="B40" s="63" t="s">
        <v>126</v>
      </c>
      <c r="C40" s="43" t="s">
        <v>18</v>
      </c>
      <c r="D40" s="43" t="s">
        <v>35</v>
      </c>
      <c r="E40" s="43">
        <v>100</v>
      </c>
      <c r="F40" s="26">
        <f>F41</f>
        <v>549702</v>
      </c>
    </row>
    <row r="41" spans="1:6" ht="22.8" customHeight="1" thickBot="1">
      <c r="A41" s="45" t="s">
        <v>23</v>
      </c>
      <c r="B41" s="70" t="s">
        <v>126</v>
      </c>
      <c r="C41" s="43" t="s">
        <v>18</v>
      </c>
      <c r="D41" s="43" t="s">
        <v>35</v>
      </c>
      <c r="E41" s="43">
        <v>120</v>
      </c>
      <c r="F41" s="26">
        <f>F42+F43</f>
        <v>549702</v>
      </c>
    </row>
    <row r="42" spans="1:6" s="10" customFormat="1" ht="14.4" thickBot="1">
      <c r="A42" s="47" t="s">
        <v>36</v>
      </c>
      <c r="B42" s="71" t="s">
        <v>126</v>
      </c>
      <c r="C42" s="41" t="s">
        <v>18</v>
      </c>
      <c r="D42" s="41" t="s">
        <v>35</v>
      </c>
      <c r="E42" s="41">
        <v>121</v>
      </c>
      <c r="F42" s="28">
        <v>422198</v>
      </c>
    </row>
    <row r="43" spans="1:6" s="10" customFormat="1" ht="14.4" thickBot="1">
      <c r="A43" s="47" t="s">
        <v>25</v>
      </c>
      <c r="B43" s="71" t="s">
        <v>126</v>
      </c>
      <c r="C43" s="41" t="s">
        <v>18</v>
      </c>
      <c r="D43" s="41" t="s">
        <v>35</v>
      </c>
      <c r="E43" s="41">
        <v>129</v>
      </c>
      <c r="F43" s="28">
        <v>127504</v>
      </c>
    </row>
    <row r="44" spans="1:6" ht="14.4" thickBot="1">
      <c r="A44" s="52" t="s">
        <v>37</v>
      </c>
      <c r="B44" s="73" t="s">
        <v>126</v>
      </c>
      <c r="C44" s="67" t="s">
        <v>38</v>
      </c>
      <c r="D44" s="67"/>
      <c r="E44" s="67"/>
      <c r="F44" s="68">
        <f t="shared" ref="F44:F49" si="1">F45</f>
        <v>7625</v>
      </c>
    </row>
    <row r="45" spans="1:6" ht="36.6" thickBot="1">
      <c r="A45" s="44" t="s">
        <v>9</v>
      </c>
      <c r="B45" s="69" t="s">
        <v>126</v>
      </c>
      <c r="C45" s="39" t="s">
        <v>38</v>
      </c>
      <c r="D45" s="39" t="s">
        <v>39</v>
      </c>
      <c r="E45" s="39"/>
      <c r="F45" s="27">
        <f t="shared" si="1"/>
        <v>7625</v>
      </c>
    </row>
    <row r="46" spans="1:6" ht="36.6" thickBot="1">
      <c r="A46" s="45" t="s">
        <v>11</v>
      </c>
      <c r="B46" s="70" t="s">
        <v>126</v>
      </c>
      <c r="C46" s="43" t="s">
        <v>38</v>
      </c>
      <c r="D46" s="43" t="s">
        <v>12</v>
      </c>
      <c r="E46" s="43"/>
      <c r="F46" s="26">
        <f t="shared" si="1"/>
        <v>7625</v>
      </c>
    </row>
    <row r="47" spans="1:6" ht="14.4" thickBot="1">
      <c r="A47" s="45" t="s">
        <v>40</v>
      </c>
      <c r="B47" s="70" t="s">
        <v>126</v>
      </c>
      <c r="C47" s="43" t="s">
        <v>38</v>
      </c>
      <c r="D47" s="43" t="s">
        <v>41</v>
      </c>
      <c r="E47" s="43"/>
      <c r="F47" s="26">
        <f t="shared" si="1"/>
        <v>7625</v>
      </c>
    </row>
    <row r="48" spans="1:6" ht="14.4" thickBot="1">
      <c r="A48" s="45" t="s">
        <v>32</v>
      </c>
      <c r="B48" s="70" t="s">
        <v>126</v>
      </c>
      <c r="C48" s="43" t="s">
        <v>38</v>
      </c>
      <c r="D48" s="43" t="s">
        <v>41</v>
      </c>
      <c r="E48" s="43">
        <v>800</v>
      </c>
      <c r="F48" s="26">
        <f t="shared" si="1"/>
        <v>7625</v>
      </c>
    </row>
    <row r="49" spans="1:6" ht="14.4" thickBot="1">
      <c r="A49" s="45" t="s">
        <v>37</v>
      </c>
      <c r="B49" s="70" t="s">
        <v>126</v>
      </c>
      <c r="C49" s="43" t="s">
        <v>38</v>
      </c>
      <c r="D49" s="43" t="s">
        <v>41</v>
      </c>
      <c r="E49" s="43">
        <v>870</v>
      </c>
      <c r="F49" s="26">
        <f t="shared" si="1"/>
        <v>7625</v>
      </c>
    </row>
    <row r="50" spans="1:6" s="10" customFormat="1" ht="14.4" thickBot="1">
      <c r="A50" s="47" t="s">
        <v>33</v>
      </c>
      <c r="B50" s="71" t="s">
        <v>126</v>
      </c>
      <c r="C50" s="41" t="s">
        <v>38</v>
      </c>
      <c r="D50" s="41" t="s">
        <v>41</v>
      </c>
      <c r="E50" s="41">
        <v>870</v>
      </c>
      <c r="F50" s="28">
        <v>7625</v>
      </c>
    </row>
    <row r="51" spans="1:6" ht="14.4" thickBot="1">
      <c r="A51" s="52" t="s">
        <v>42</v>
      </c>
      <c r="B51" s="73" t="s">
        <v>126</v>
      </c>
      <c r="C51" s="67" t="s">
        <v>43</v>
      </c>
      <c r="D51" s="67"/>
      <c r="E51" s="67"/>
      <c r="F51" s="68">
        <f>F52</f>
        <v>230000</v>
      </c>
    </row>
    <row r="52" spans="1:6" ht="24.6" thickBot="1">
      <c r="A52" s="45" t="s">
        <v>44</v>
      </c>
      <c r="B52" s="70" t="s">
        <v>126</v>
      </c>
      <c r="C52" s="43" t="s">
        <v>43</v>
      </c>
      <c r="D52" s="43" t="s">
        <v>45</v>
      </c>
      <c r="E52" s="43"/>
      <c r="F52" s="26">
        <f>F53+F59</f>
        <v>230000</v>
      </c>
    </row>
    <row r="53" spans="1:6" ht="24.6" thickBot="1">
      <c r="A53" s="45" t="s">
        <v>26</v>
      </c>
      <c r="B53" s="63" t="s">
        <v>126</v>
      </c>
      <c r="C53" s="43" t="s">
        <v>43</v>
      </c>
      <c r="D53" s="43" t="s">
        <v>45</v>
      </c>
      <c r="E53" s="43">
        <v>240</v>
      </c>
      <c r="F53" s="26">
        <f>F54+F57</f>
        <v>228000</v>
      </c>
    </row>
    <row r="54" spans="1:6" ht="24.6" thickBot="1">
      <c r="A54" s="45" t="s">
        <v>46</v>
      </c>
      <c r="B54" s="70" t="s">
        <v>126</v>
      </c>
      <c r="C54" s="43" t="s">
        <v>43</v>
      </c>
      <c r="D54" s="43" t="s">
        <v>45</v>
      </c>
      <c r="E54" s="43">
        <v>244</v>
      </c>
      <c r="F54" s="26">
        <f>F55+F56</f>
        <v>203000</v>
      </c>
    </row>
    <row r="55" spans="1:6" ht="14.4" thickBot="1">
      <c r="A55" s="45" t="s">
        <v>29</v>
      </c>
      <c r="B55" s="70" t="s">
        <v>126</v>
      </c>
      <c r="C55" s="43" t="s">
        <v>43</v>
      </c>
      <c r="D55" s="43" t="s">
        <v>45</v>
      </c>
      <c r="E55" s="43">
        <v>244</v>
      </c>
      <c r="F55" s="26">
        <v>3000</v>
      </c>
    </row>
    <row r="56" spans="1:6" s="10" customFormat="1" ht="14.4" thickBot="1">
      <c r="A56" s="47" t="s">
        <v>28</v>
      </c>
      <c r="B56" s="71" t="s">
        <v>126</v>
      </c>
      <c r="C56" s="41" t="s">
        <v>43</v>
      </c>
      <c r="D56" s="41" t="s">
        <v>45</v>
      </c>
      <c r="E56" s="41">
        <v>244</v>
      </c>
      <c r="F56" s="28">
        <v>200000</v>
      </c>
    </row>
    <row r="57" spans="1:6" ht="14.4" thickBot="1">
      <c r="A57" s="45" t="s">
        <v>29</v>
      </c>
      <c r="B57" s="70" t="s">
        <v>126</v>
      </c>
      <c r="C57" s="43" t="s">
        <v>43</v>
      </c>
      <c r="D57" s="43" t="s">
        <v>45</v>
      </c>
      <c r="E57" s="43">
        <v>247</v>
      </c>
      <c r="F57" s="26">
        <f>F58</f>
        <v>25000</v>
      </c>
    </row>
    <row r="58" spans="1:6" s="10" customFormat="1" ht="14.4" thickBot="1">
      <c r="A58" s="47" t="s">
        <v>28</v>
      </c>
      <c r="B58" s="71" t="s">
        <v>126</v>
      </c>
      <c r="C58" s="41" t="s">
        <v>43</v>
      </c>
      <c r="D58" s="41" t="s">
        <v>45</v>
      </c>
      <c r="E58" s="41">
        <v>247</v>
      </c>
      <c r="F58" s="28">
        <v>25000</v>
      </c>
    </row>
    <row r="59" spans="1:6" s="10" customFormat="1" ht="14.4" thickBot="1">
      <c r="A59" s="45" t="s">
        <v>135</v>
      </c>
      <c r="B59" s="71" t="s">
        <v>126</v>
      </c>
      <c r="C59" s="43" t="s">
        <v>43</v>
      </c>
      <c r="D59" s="43" t="s">
        <v>45</v>
      </c>
      <c r="E59" s="41">
        <v>850</v>
      </c>
      <c r="F59" s="28">
        <v>2000</v>
      </c>
    </row>
    <row r="60" spans="1:6" s="10" customFormat="1" ht="14.4" thickBot="1">
      <c r="A60" s="47" t="s">
        <v>135</v>
      </c>
      <c r="B60" s="71" t="s">
        <v>126</v>
      </c>
      <c r="C60" s="41" t="s">
        <v>43</v>
      </c>
      <c r="D60" s="41" t="s">
        <v>45</v>
      </c>
      <c r="E60" s="41">
        <v>853</v>
      </c>
      <c r="F60" s="28">
        <v>2000</v>
      </c>
    </row>
    <row r="61" spans="1:6" ht="14.4" thickBot="1">
      <c r="A61" s="64" t="s">
        <v>47</v>
      </c>
      <c r="B61" s="65" t="s">
        <v>126</v>
      </c>
      <c r="C61" s="40" t="s">
        <v>48</v>
      </c>
      <c r="D61" s="40"/>
      <c r="E61" s="40"/>
      <c r="F61" s="25">
        <f>F62</f>
        <v>36100</v>
      </c>
    </row>
    <row r="62" spans="1:6" ht="24.6" thickBot="1">
      <c r="A62" s="44" t="s">
        <v>50</v>
      </c>
      <c r="B62" s="69" t="s">
        <v>126</v>
      </c>
      <c r="C62" s="39" t="s">
        <v>49</v>
      </c>
      <c r="D62" s="39" t="s">
        <v>51</v>
      </c>
      <c r="E62" s="74"/>
      <c r="F62" s="27">
        <f>F63</f>
        <v>36100</v>
      </c>
    </row>
    <row r="63" spans="1:6" ht="24.6" thickBot="1">
      <c r="A63" s="45" t="s">
        <v>52</v>
      </c>
      <c r="B63" s="70" t="s">
        <v>126</v>
      </c>
      <c r="C63" s="43" t="s">
        <v>49</v>
      </c>
      <c r="D63" s="43" t="s">
        <v>53</v>
      </c>
      <c r="E63" s="75"/>
      <c r="F63" s="26">
        <f>F64</f>
        <v>36100</v>
      </c>
    </row>
    <row r="64" spans="1:6" ht="48.6" thickBot="1">
      <c r="A64" s="45" t="s">
        <v>54</v>
      </c>
      <c r="B64" s="70" t="s">
        <v>126</v>
      </c>
      <c r="C64" s="43" t="s">
        <v>49</v>
      </c>
      <c r="D64" s="43" t="s">
        <v>53</v>
      </c>
      <c r="E64" s="43">
        <v>100</v>
      </c>
      <c r="F64" s="26">
        <f>F65</f>
        <v>36100</v>
      </c>
    </row>
    <row r="65" spans="1:6" ht="24.6" thickBot="1">
      <c r="A65" s="45" t="s">
        <v>23</v>
      </c>
      <c r="B65" s="70" t="s">
        <v>126</v>
      </c>
      <c r="C65" s="43" t="s">
        <v>49</v>
      </c>
      <c r="D65" s="43" t="s">
        <v>53</v>
      </c>
      <c r="E65" s="43">
        <v>120</v>
      </c>
      <c r="F65" s="26">
        <f>F66+F67</f>
        <v>36100</v>
      </c>
    </row>
    <row r="66" spans="1:6" s="10" customFormat="1" ht="14.4" thickBot="1">
      <c r="A66" s="47" t="s">
        <v>24</v>
      </c>
      <c r="B66" s="71" t="s">
        <v>126</v>
      </c>
      <c r="C66" s="41" t="s">
        <v>49</v>
      </c>
      <c r="D66" s="41" t="s">
        <v>53</v>
      </c>
      <c r="E66" s="41">
        <v>121</v>
      </c>
      <c r="F66" s="28">
        <v>27669</v>
      </c>
    </row>
    <row r="67" spans="1:6" s="10" customFormat="1" ht="14.4" thickBot="1">
      <c r="A67" s="47" t="s">
        <v>25</v>
      </c>
      <c r="B67" s="71" t="s">
        <v>126</v>
      </c>
      <c r="C67" s="41" t="s">
        <v>49</v>
      </c>
      <c r="D67" s="41" t="s">
        <v>53</v>
      </c>
      <c r="E67" s="41">
        <v>129</v>
      </c>
      <c r="F67" s="28">
        <v>8431</v>
      </c>
    </row>
    <row r="68" spans="1:6" ht="24.6" thickBot="1">
      <c r="A68" s="64" t="s">
        <v>56</v>
      </c>
      <c r="B68" s="65" t="s">
        <v>126</v>
      </c>
      <c r="C68" s="40" t="s">
        <v>182</v>
      </c>
      <c r="D68" s="40"/>
      <c r="E68" s="40"/>
      <c r="F68" s="25">
        <f>F69</f>
        <v>540000</v>
      </c>
    </row>
    <row r="69" spans="1:6" ht="36.6" thickBot="1">
      <c r="A69" s="44" t="s">
        <v>57</v>
      </c>
      <c r="B69" s="69" t="s">
        <v>126</v>
      </c>
      <c r="C69" s="39" t="s">
        <v>55</v>
      </c>
      <c r="D69" s="39" t="s">
        <v>58</v>
      </c>
      <c r="E69" s="39"/>
      <c r="F69" s="27">
        <f>F70</f>
        <v>540000</v>
      </c>
    </row>
    <row r="70" spans="1:6" ht="24.6" thickBot="1">
      <c r="A70" s="45" t="s">
        <v>59</v>
      </c>
      <c r="B70" s="70" t="s">
        <v>126</v>
      </c>
      <c r="C70" s="43" t="s">
        <v>55</v>
      </c>
      <c r="D70" s="43" t="s">
        <v>60</v>
      </c>
      <c r="E70" s="43"/>
      <c r="F70" s="26">
        <f>F72+F75</f>
        <v>540000</v>
      </c>
    </row>
    <row r="71" spans="1:6" ht="14.4" thickBot="1">
      <c r="A71" s="45" t="s">
        <v>61</v>
      </c>
      <c r="B71" s="63" t="s">
        <v>126</v>
      </c>
      <c r="C71" s="43" t="s">
        <v>55</v>
      </c>
      <c r="D71" s="43" t="s">
        <v>62</v>
      </c>
      <c r="E71" s="43"/>
      <c r="F71" s="26">
        <f>F72</f>
        <v>200000</v>
      </c>
    </row>
    <row r="72" spans="1:6" ht="24.6" thickBot="1">
      <c r="A72" s="45" t="s">
        <v>15</v>
      </c>
      <c r="B72" s="70" t="s">
        <v>126</v>
      </c>
      <c r="C72" s="43" t="s">
        <v>55</v>
      </c>
      <c r="D72" s="43" t="s">
        <v>63</v>
      </c>
      <c r="E72" s="43">
        <v>200</v>
      </c>
      <c r="F72" s="26">
        <f>F73</f>
        <v>200000</v>
      </c>
    </row>
    <row r="73" spans="1:6" ht="24.6" thickBot="1">
      <c r="A73" s="45" t="s">
        <v>26</v>
      </c>
      <c r="B73" s="70" t="s">
        <v>126</v>
      </c>
      <c r="C73" s="43" t="s">
        <v>55</v>
      </c>
      <c r="D73" s="43" t="s">
        <v>63</v>
      </c>
      <c r="E73" s="43">
        <v>240</v>
      </c>
      <c r="F73" s="26">
        <f>F74</f>
        <v>200000</v>
      </c>
    </row>
    <row r="74" spans="1:6" s="10" customFormat="1" ht="14.4" thickBot="1">
      <c r="A74" s="47" t="s">
        <v>30</v>
      </c>
      <c r="B74" s="71" t="s">
        <v>126</v>
      </c>
      <c r="C74" s="41" t="s">
        <v>55</v>
      </c>
      <c r="D74" s="41" t="s">
        <v>63</v>
      </c>
      <c r="E74" s="41">
        <v>244</v>
      </c>
      <c r="F74" s="28">
        <v>200000</v>
      </c>
    </row>
    <row r="75" spans="1:6" ht="14.4" thickBot="1">
      <c r="A75" s="45" t="s">
        <v>64</v>
      </c>
      <c r="B75" s="70" t="s">
        <v>126</v>
      </c>
      <c r="C75" s="43" t="s">
        <v>65</v>
      </c>
      <c r="D75" s="43" t="s">
        <v>66</v>
      </c>
      <c r="E75" s="43"/>
      <c r="F75" s="26">
        <f>F76</f>
        <v>340000</v>
      </c>
    </row>
    <row r="76" spans="1:6" ht="24.6" thickBot="1">
      <c r="A76" s="45" t="s">
        <v>15</v>
      </c>
      <c r="B76" s="70" t="s">
        <v>126</v>
      </c>
      <c r="C76" s="43" t="s">
        <v>55</v>
      </c>
      <c r="D76" s="43" t="s">
        <v>66</v>
      </c>
      <c r="E76" s="43">
        <v>200</v>
      </c>
      <c r="F76" s="26">
        <f>F77</f>
        <v>340000</v>
      </c>
    </row>
    <row r="77" spans="1:6" ht="24.6" thickBot="1">
      <c r="A77" s="45" t="s">
        <v>26</v>
      </c>
      <c r="B77" s="70" t="s">
        <v>126</v>
      </c>
      <c r="C77" s="43" t="s">
        <v>55</v>
      </c>
      <c r="D77" s="43" t="s">
        <v>66</v>
      </c>
      <c r="E77" s="43">
        <v>240</v>
      </c>
      <c r="F77" s="26">
        <f>F78</f>
        <v>340000</v>
      </c>
    </row>
    <row r="78" spans="1:6" s="10" customFormat="1" ht="14.4" thickBot="1">
      <c r="A78" s="47" t="s">
        <v>30</v>
      </c>
      <c r="B78" s="71" t="s">
        <v>126</v>
      </c>
      <c r="C78" s="41" t="s">
        <v>55</v>
      </c>
      <c r="D78" s="41" t="s">
        <v>127</v>
      </c>
      <c r="E78" s="41">
        <v>244</v>
      </c>
      <c r="F78" s="28">
        <v>340000</v>
      </c>
    </row>
    <row r="79" spans="1:6" s="10" customFormat="1" ht="14.4" thickBot="1">
      <c r="A79" s="49" t="s">
        <v>165</v>
      </c>
      <c r="B79" s="71"/>
      <c r="C79" s="63" t="s">
        <v>181</v>
      </c>
      <c r="D79" s="38"/>
      <c r="E79" s="38"/>
      <c r="F79" s="34">
        <f>F80+F87</f>
        <v>1375360</v>
      </c>
    </row>
    <row r="80" spans="1:6" s="10" customFormat="1" ht="14.4" thickBot="1">
      <c r="A80" s="49" t="s">
        <v>166</v>
      </c>
      <c r="B80" s="69" t="s">
        <v>126</v>
      </c>
      <c r="C80" s="63" t="s">
        <v>171</v>
      </c>
      <c r="D80" s="38" t="s">
        <v>172</v>
      </c>
      <c r="E80" s="38"/>
      <c r="F80" s="34">
        <f>F81+F84</f>
        <v>1290360</v>
      </c>
    </row>
    <row r="81" spans="1:6" s="10" customFormat="1" ht="24.6" thickBot="1">
      <c r="A81" s="45" t="s">
        <v>167</v>
      </c>
      <c r="B81" s="71" t="s">
        <v>126</v>
      </c>
      <c r="C81" s="43" t="s">
        <v>171</v>
      </c>
      <c r="D81" s="43" t="s">
        <v>168</v>
      </c>
      <c r="E81" s="43">
        <v>200</v>
      </c>
      <c r="F81" s="26">
        <f>F82</f>
        <v>500000</v>
      </c>
    </row>
    <row r="82" spans="1:6" s="10" customFormat="1" ht="24.6" thickBot="1">
      <c r="A82" s="45" t="s">
        <v>26</v>
      </c>
      <c r="B82" s="71" t="s">
        <v>126</v>
      </c>
      <c r="C82" s="43" t="s">
        <v>171</v>
      </c>
      <c r="D82" s="43" t="s">
        <v>168</v>
      </c>
      <c r="E82" s="43">
        <v>240</v>
      </c>
      <c r="F82" s="26">
        <f>F83</f>
        <v>500000</v>
      </c>
    </row>
    <row r="83" spans="1:6" s="10" customFormat="1" ht="14.4" thickBot="1">
      <c r="A83" s="47" t="s">
        <v>30</v>
      </c>
      <c r="B83" s="71" t="s">
        <v>126</v>
      </c>
      <c r="C83" s="41" t="s">
        <v>171</v>
      </c>
      <c r="D83" s="41" t="s">
        <v>168</v>
      </c>
      <c r="E83" s="41">
        <v>244</v>
      </c>
      <c r="F83" s="28">
        <v>500000</v>
      </c>
    </row>
    <row r="84" spans="1:6" s="10" customFormat="1" ht="24.6" thickBot="1">
      <c r="A84" s="45" t="s">
        <v>169</v>
      </c>
      <c r="B84" s="71" t="s">
        <v>126</v>
      </c>
      <c r="C84" s="43" t="s">
        <v>171</v>
      </c>
      <c r="D84" s="43" t="s">
        <v>170</v>
      </c>
      <c r="E84" s="43">
        <v>200</v>
      </c>
      <c r="F84" s="26">
        <f>F85</f>
        <v>790360</v>
      </c>
    </row>
    <row r="85" spans="1:6" s="10" customFormat="1" ht="24.6" thickBot="1">
      <c r="A85" s="45" t="s">
        <v>26</v>
      </c>
      <c r="B85" s="71" t="s">
        <v>126</v>
      </c>
      <c r="C85" s="43" t="s">
        <v>171</v>
      </c>
      <c r="D85" s="43" t="s">
        <v>170</v>
      </c>
      <c r="E85" s="43">
        <v>240</v>
      </c>
      <c r="F85" s="26">
        <f>F86</f>
        <v>790360</v>
      </c>
    </row>
    <row r="86" spans="1:6" s="10" customFormat="1" ht="14.4" thickBot="1">
      <c r="A86" s="47" t="s">
        <v>30</v>
      </c>
      <c r="B86" s="71" t="s">
        <v>126</v>
      </c>
      <c r="C86" s="41" t="s">
        <v>171</v>
      </c>
      <c r="D86" s="41" t="s">
        <v>170</v>
      </c>
      <c r="E86" s="41">
        <v>244</v>
      </c>
      <c r="F86" s="28">
        <v>790360</v>
      </c>
    </row>
    <row r="87" spans="1:6" s="10" customFormat="1" ht="14.4" thickBot="1">
      <c r="A87" s="76" t="s">
        <v>173</v>
      </c>
      <c r="B87" s="76" t="s">
        <v>126</v>
      </c>
      <c r="C87" s="77" t="s">
        <v>179</v>
      </c>
      <c r="D87" s="78"/>
      <c r="E87" s="79"/>
      <c r="F87" s="27">
        <f>F88</f>
        <v>85000</v>
      </c>
    </row>
    <row r="88" spans="1:6" s="10" customFormat="1" ht="24.6" thickBot="1">
      <c r="A88" s="80" t="s">
        <v>175</v>
      </c>
      <c r="B88" s="80" t="s">
        <v>126</v>
      </c>
      <c r="C88" s="81" t="s">
        <v>174</v>
      </c>
      <c r="D88" s="81" t="s">
        <v>176</v>
      </c>
      <c r="E88" s="82">
        <v>200</v>
      </c>
      <c r="F88" s="28">
        <f>F89</f>
        <v>85000</v>
      </c>
    </row>
    <row r="89" spans="1:6" s="10" customFormat="1" ht="24.6" thickBot="1">
      <c r="A89" s="45" t="s">
        <v>26</v>
      </c>
      <c r="B89" s="80" t="s">
        <v>126</v>
      </c>
      <c r="C89" s="81" t="s">
        <v>174</v>
      </c>
      <c r="D89" s="81" t="s">
        <v>176</v>
      </c>
      <c r="E89" s="81">
        <v>240</v>
      </c>
      <c r="F89" s="28">
        <f>F90</f>
        <v>85000</v>
      </c>
    </row>
    <row r="90" spans="1:6" s="10" customFormat="1" ht="14.4" thickBot="1">
      <c r="A90" s="47" t="s">
        <v>30</v>
      </c>
      <c r="B90" s="83" t="s">
        <v>126</v>
      </c>
      <c r="C90" s="84" t="s">
        <v>174</v>
      </c>
      <c r="D90" s="84" t="s">
        <v>176</v>
      </c>
      <c r="E90" s="41">
        <v>244</v>
      </c>
      <c r="F90" s="28">
        <v>85000</v>
      </c>
    </row>
    <row r="91" spans="1:6" ht="23.4" customHeight="1" thickBot="1">
      <c r="A91" s="64" t="s">
        <v>67</v>
      </c>
      <c r="B91" s="65" t="s">
        <v>126</v>
      </c>
      <c r="C91" s="65" t="s">
        <v>180</v>
      </c>
      <c r="D91" s="40"/>
      <c r="E91" s="40"/>
      <c r="F91" s="25">
        <f>F92+F100</f>
        <v>2211000</v>
      </c>
    </row>
    <row r="92" spans="1:6" ht="14.4" thickBot="1">
      <c r="A92" s="64" t="s">
        <v>68</v>
      </c>
      <c r="B92" s="65" t="s">
        <v>126</v>
      </c>
      <c r="C92" s="40" t="s">
        <v>69</v>
      </c>
      <c r="D92" s="40"/>
      <c r="E92" s="40"/>
      <c r="F92" s="25">
        <f>F93+F96</f>
        <v>515000</v>
      </c>
    </row>
    <row r="93" spans="1:6" ht="43.2" customHeight="1" thickBot="1">
      <c r="A93" s="54" t="s">
        <v>177</v>
      </c>
      <c r="B93" s="85" t="s">
        <v>126</v>
      </c>
      <c r="C93" s="31" t="s">
        <v>69</v>
      </c>
      <c r="D93" s="31" t="s">
        <v>178</v>
      </c>
      <c r="E93" s="31">
        <v>200</v>
      </c>
      <c r="F93" s="32">
        <f>F94</f>
        <v>500000</v>
      </c>
    </row>
    <row r="94" spans="1:6" ht="24.6" thickBot="1">
      <c r="A94" s="45" t="s">
        <v>26</v>
      </c>
      <c r="B94" s="85" t="s">
        <v>126</v>
      </c>
      <c r="C94" s="31" t="s">
        <v>69</v>
      </c>
      <c r="D94" s="31" t="s">
        <v>178</v>
      </c>
      <c r="E94" s="31">
        <v>240</v>
      </c>
      <c r="F94" s="32">
        <f>F95</f>
        <v>500000</v>
      </c>
    </row>
    <row r="95" spans="1:6" ht="14.4" thickBot="1">
      <c r="A95" s="47" t="s">
        <v>30</v>
      </c>
      <c r="B95" s="86" t="s">
        <v>126</v>
      </c>
      <c r="C95" s="87" t="s">
        <v>69</v>
      </c>
      <c r="D95" s="87" t="s">
        <v>178</v>
      </c>
      <c r="E95" s="87">
        <v>244</v>
      </c>
      <c r="F95" s="88">
        <v>500000</v>
      </c>
    </row>
    <row r="96" spans="1:6" ht="14.4" thickBot="1">
      <c r="A96" s="89" t="s">
        <v>128</v>
      </c>
      <c r="B96" s="70" t="s">
        <v>126</v>
      </c>
      <c r="C96" s="43" t="s">
        <v>69</v>
      </c>
      <c r="D96" s="43" t="s">
        <v>129</v>
      </c>
      <c r="E96" s="43"/>
      <c r="F96" s="26">
        <f>F97</f>
        <v>15000</v>
      </c>
    </row>
    <row r="97" spans="1:6" ht="24.6" thickBot="1">
      <c r="A97" s="89" t="s">
        <v>130</v>
      </c>
      <c r="B97" s="70" t="s">
        <v>126</v>
      </c>
      <c r="C97" s="43" t="s">
        <v>69</v>
      </c>
      <c r="D97" s="43" t="s">
        <v>129</v>
      </c>
      <c r="E97" s="43">
        <v>200</v>
      </c>
      <c r="F97" s="26">
        <f>F98</f>
        <v>15000</v>
      </c>
    </row>
    <row r="98" spans="1:6" ht="24.6" thickBot="1">
      <c r="A98" s="89" t="s">
        <v>26</v>
      </c>
      <c r="B98" s="70" t="s">
        <v>126</v>
      </c>
      <c r="C98" s="43" t="s">
        <v>69</v>
      </c>
      <c r="D98" s="43" t="s">
        <v>129</v>
      </c>
      <c r="E98" s="43">
        <v>240</v>
      </c>
      <c r="F98" s="26">
        <f>F99</f>
        <v>15000</v>
      </c>
    </row>
    <row r="99" spans="1:6" s="10" customFormat="1" ht="14.4" thickBot="1">
      <c r="A99" s="47" t="s">
        <v>27</v>
      </c>
      <c r="B99" s="71" t="s">
        <v>126</v>
      </c>
      <c r="C99" s="41" t="s">
        <v>69</v>
      </c>
      <c r="D99" s="41" t="s">
        <v>129</v>
      </c>
      <c r="E99" s="41">
        <v>244</v>
      </c>
      <c r="F99" s="28">
        <v>15000</v>
      </c>
    </row>
    <row r="100" spans="1:6" ht="14.4" thickBot="1">
      <c r="A100" s="90" t="s">
        <v>70</v>
      </c>
      <c r="B100" s="65" t="s">
        <v>131</v>
      </c>
      <c r="C100" s="40" t="s">
        <v>71</v>
      </c>
      <c r="D100" s="40"/>
      <c r="E100" s="40"/>
      <c r="F100" s="25">
        <f>F101+F134</f>
        <v>1696000</v>
      </c>
    </row>
    <row r="101" spans="1:6" ht="24.6" thickBot="1">
      <c r="A101" s="48" t="s">
        <v>132</v>
      </c>
      <c r="B101" s="69" t="s">
        <v>126</v>
      </c>
      <c r="C101" s="39" t="s">
        <v>71</v>
      </c>
      <c r="D101" s="39" t="s">
        <v>72</v>
      </c>
      <c r="E101" s="39"/>
      <c r="F101" s="27">
        <f>F102+F115</f>
        <v>1276923</v>
      </c>
    </row>
    <row r="102" spans="1:6" ht="14.4" thickBot="1">
      <c r="A102" s="49" t="s">
        <v>73</v>
      </c>
      <c r="B102" s="70" t="s">
        <v>126</v>
      </c>
      <c r="C102" s="43" t="s">
        <v>71</v>
      </c>
      <c r="D102" s="43" t="s">
        <v>74</v>
      </c>
      <c r="E102" s="43"/>
      <c r="F102" s="26">
        <f>F103+F110</f>
        <v>421000</v>
      </c>
    </row>
    <row r="103" spans="1:6" ht="14.4" thickBot="1">
      <c r="A103" s="45" t="s">
        <v>75</v>
      </c>
      <c r="B103" s="70" t="s">
        <v>126</v>
      </c>
      <c r="C103" s="43" t="s">
        <v>71</v>
      </c>
      <c r="D103" s="43" t="s">
        <v>76</v>
      </c>
      <c r="E103" s="43"/>
      <c r="F103" s="26">
        <f>F104+F109</f>
        <v>366000</v>
      </c>
    </row>
    <row r="104" spans="1:6" ht="24.6" thickBot="1">
      <c r="A104" s="45" t="s">
        <v>15</v>
      </c>
      <c r="B104" s="70" t="s">
        <v>126</v>
      </c>
      <c r="C104" s="43" t="s">
        <v>71</v>
      </c>
      <c r="D104" s="43" t="s">
        <v>76</v>
      </c>
      <c r="E104" s="43">
        <v>200</v>
      </c>
      <c r="F104" s="26">
        <f>F105</f>
        <v>365000</v>
      </c>
    </row>
    <row r="105" spans="1:6" ht="24.6" thickBot="1">
      <c r="A105" s="45" t="s">
        <v>26</v>
      </c>
      <c r="B105" s="70" t="s">
        <v>126</v>
      </c>
      <c r="C105" s="43" t="s">
        <v>71</v>
      </c>
      <c r="D105" s="43" t="s">
        <v>76</v>
      </c>
      <c r="E105" s="43">
        <v>240</v>
      </c>
      <c r="F105" s="26">
        <f>F106</f>
        <v>365000</v>
      </c>
    </row>
    <row r="106" spans="1:6" ht="24.6" thickBot="1">
      <c r="A106" s="45" t="s">
        <v>46</v>
      </c>
      <c r="B106" s="70" t="s">
        <v>126</v>
      </c>
      <c r="C106" s="43" t="s">
        <v>71</v>
      </c>
      <c r="D106" s="43" t="s">
        <v>76</v>
      </c>
      <c r="E106" s="43">
        <v>247</v>
      </c>
      <c r="F106" s="26">
        <f>F107</f>
        <v>365000</v>
      </c>
    </row>
    <row r="107" spans="1:6" s="10" customFormat="1" ht="14.4" thickBot="1">
      <c r="A107" s="47" t="s">
        <v>29</v>
      </c>
      <c r="B107" s="71" t="s">
        <v>126</v>
      </c>
      <c r="C107" s="41" t="s">
        <v>71</v>
      </c>
      <c r="D107" s="41" t="s">
        <v>76</v>
      </c>
      <c r="E107" s="41">
        <v>247</v>
      </c>
      <c r="F107" s="28">
        <v>365000</v>
      </c>
    </row>
    <row r="108" spans="1:6" ht="14.4" thickBot="1">
      <c r="A108" s="45" t="s">
        <v>135</v>
      </c>
      <c r="B108" s="70" t="s">
        <v>126</v>
      </c>
      <c r="C108" s="43" t="s">
        <v>71</v>
      </c>
      <c r="D108" s="43" t="s">
        <v>76</v>
      </c>
      <c r="E108" s="43">
        <v>800</v>
      </c>
      <c r="F108" s="26">
        <f>F109</f>
        <v>1000</v>
      </c>
    </row>
    <row r="109" spans="1:6" s="10" customFormat="1" ht="14.4" thickBot="1">
      <c r="A109" s="47" t="s">
        <v>135</v>
      </c>
      <c r="B109" s="71" t="s">
        <v>126</v>
      </c>
      <c r="C109" s="41" t="s">
        <v>71</v>
      </c>
      <c r="D109" s="41" t="s">
        <v>76</v>
      </c>
      <c r="E109" s="41">
        <v>853</v>
      </c>
      <c r="F109" s="28">
        <v>1000</v>
      </c>
    </row>
    <row r="110" spans="1:6" ht="14.4" thickBot="1">
      <c r="A110" s="45" t="s">
        <v>77</v>
      </c>
      <c r="B110" s="70" t="s">
        <v>126</v>
      </c>
      <c r="C110" s="43" t="s">
        <v>71</v>
      </c>
      <c r="D110" s="43" t="s">
        <v>78</v>
      </c>
      <c r="E110" s="43"/>
      <c r="F110" s="26">
        <f>F111</f>
        <v>55000</v>
      </c>
    </row>
    <row r="111" spans="1:6" ht="24.6" thickBot="1">
      <c r="A111" s="45" t="s">
        <v>15</v>
      </c>
      <c r="B111" s="70" t="s">
        <v>126</v>
      </c>
      <c r="C111" s="43" t="s">
        <v>71</v>
      </c>
      <c r="D111" s="43" t="s">
        <v>78</v>
      </c>
      <c r="E111" s="43">
        <v>200</v>
      </c>
      <c r="F111" s="26">
        <f>F112</f>
        <v>55000</v>
      </c>
    </row>
    <row r="112" spans="1:6" ht="24.6" thickBot="1">
      <c r="A112" s="45" t="s">
        <v>26</v>
      </c>
      <c r="B112" s="70" t="s">
        <v>126</v>
      </c>
      <c r="C112" s="43" t="s">
        <v>71</v>
      </c>
      <c r="D112" s="43" t="s">
        <v>78</v>
      </c>
      <c r="E112" s="43">
        <v>240</v>
      </c>
      <c r="F112" s="26">
        <f>F113</f>
        <v>55000</v>
      </c>
    </row>
    <row r="113" spans="1:6" ht="24.6" thickBot="1">
      <c r="A113" s="45" t="s">
        <v>46</v>
      </c>
      <c r="B113" s="70" t="s">
        <v>126</v>
      </c>
      <c r="C113" s="43" t="s">
        <v>71</v>
      </c>
      <c r="D113" s="43" t="s">
        <v>78</v>
      </c>
      <c r="E113" s="43">
        <v>244</v>
      </c>
      <c r="F113" s="26">
        <v>55000</v>
      </c>
    </row>
    <row r="114" spans="1:6" s="10" customFormat="1" ht="14.4" thickBot="1">
      <c r="A114" s="47" t="s">
        <v>30</v>
      </c>
      <c r="B114" s="71" t="s">
        <v>126</v>
      </c>
      <c r="C114" s="41" t="s">
        <v>71</v>
      </c>
      <c r="D114" s="41" t="s">
        <v>78</v>
      </c>
      <c r="E114" s="41">
        <v>244</v>
      </c>
      <c r="F114" s="28">
        <v>55000</v>
      </c>
    </row>
    <row r="115" spans="1:6" ht="14.4" thickBot="1">
      <c r="A115" s="45" t="s">
        <v>79</v>
      </c>
      <c r="B115" s="70" t="s">
        <v>126</v>
      </c>
      <c r="C115" s="43" t="s">
        <v>71</v>
      </c>
      <c r="D115" s="43" t="s">
        <v>80</v>
      </c>
      <c r="E115" s="43"/>
      <c r="F115" s="26">
        <f>F116+F121+F126+F130</f>
        <v>855923</v>
      </c>
    </row>
    <row r="116" spans="1:6" ht="14.4" thickBot="1">
      <c r="A116" s="49" t="s">
        <v>81</v>
      </c>
      <c r="B116" s="70" t="s">
        <v>126</v>
      </c>
      <c r="C116" s="43" t="s">
        <v>71</v>
      </c>
      <c r="D116" s="43" t="s">
        <v>82</v>
      </c>
      <c r="E116" s="43"/>
      <c r="F116" s="26">
        <f>F117</f>
        <v>500000</v>
      </c>
    </row>
    <row r="117" spans="1:6" ht="24.6" thickBot="1">
      <c r="A117" s="45" t="s">
        <v>15</v>
      </c>
      <c r="B117" s="70" t="s">
        <v>126</v>
      </c>
      <c r="C117" s="43" t="s">
        <v>71</v>
      </c>
      <c r="D117" s="43" t="s">
        <v>82</v>
      </c>
      <c r="E117" s="43">
        <v>200</v>
      </c>
      <c r="F117" s="26">
        <f>F118</f>
        <v>500000</v>
      </c>
    </row>
    <row r="118" spans="1:6" ht="24.6" thickBot="1">
      <c r="A118" s="45" t="s">
        <v>26</v>
      </c>
      <c r="B118" s="70" t="s">
        <v>126</v>
      </c>
      <c r="C118" s="43" t="s">
        <v>71</v>
      </c>
      <c r="D118" s="43" t="s">
        <v>82</v>
      </c>
      <c r="E118" s="43">
        <v>240</v>
      </c>
      <c r="F118" s="26">
        <f>F119</f>
        <v>500000</v>
      </c>
    </row>
    <row r="119" spans="1:6" ht="24.6" thickBot="1">
      <c r="A119" s="45" t="s">
        <v>46</v>
      </c>
      <c r="B119" s="70" t="s">
        <v>126</v>
      </c>
      <c r="C119" s="43" t="s">
        <v>71</v>
      </c>
      <c r="D119" s="43" t="s">
        <v>82</v>
      </c>
      <c r="E119" s="43">
        <v>244</v>
      </c>
      <c r="F119" s="26">
        <f>F120</f>
        <v>500000</v>
      </c>
    </row>
    <row r="120" spans="1:6" s="10" customFormat="1" ht="14.4" thickBot="1">
      <c r="A120" s="47" t="s">
        <v>30</v>
      </c>
      <c r="B120" s="71" t="s">
        <v>126</v>
      </c>
      <c r="C120" s="41" t="s">
        <v>71</v>
      </c>
      <c r="D120" s="41" t="s">
        <v>82</v>
      </c>
      <c r="E120" s="41">
        <v>244</v>
      </c>
      <c r="F120" s="28">
        <v>500000</v>
      </c>
    </row>
    <row r="121" spans="1:6" ht="14.4" thickBot="1">
      <c r="A121" s="49" t="s">
        <v>84</v>
      </c>
      <c r="B121" s="70" t="s">
        <v>126</v>
      </c>
      <c r="C121" s="43" t="s">
        <v>71</v>
      </c>
      <c r="D121" s="43" t="s">
        <v>85</v>
      </c>
      <c r="E121" s="43"/>
      <c r="F121" s="26">
        <f>F122</f>
        <v>25923</v>
      </c>
    </row>
    <row r="122" spans="1:6" ht="24.6" thickBot="1">
      <c r="A122" s="45" t="s">
        <v>15</v>
      </c>
      <c r="B122" s="70" t="s">
        <v>126</v>
      </c>
      <c r="C122" s="43" t="s">
        <v>71</v>
      </c>
      <c r="D122" s="43" t="s">
        <v>85</v>
      </c>
      <c r="E122" s="43">
        <v>200</v>
      </c>
      <c r="F122" s="26">
        <f>F123</f>
        <v>25923</v>
      </c>
    </row>
    <row r="123" spans="1:6" ht="24.6" thickBot="1">
      <c r="A123" s="45" t="s">
        <v>26</v>
      </c>
      <c r="B123" s="70" t="s">
        <v>126</v>
      </c>
      <c r="C123" s="43" t="s">
        <v>71</v>
      </c>
      <c r="D123" s="43" t="s">
        <v>85</v>
      </c>
      <c r="E123" s="43">
        <v>240</v>
      </c>
      <c r="F123" s="26">
        <f>F124</f>
        <v>25923</v>
      </c>
    </row>
    <row r="124" spans="1:6" ht="24.6" thickBot="1">
      <c r="A124" s="45" t="s">
        <v>46</v>
      </c>
      <c r="B124" s="70" t="s">
        <v>126</v>
      </c>
      <c r="C124" s="43" t="s">
        <v>71</v>
      </c>
      <c r="D124" s="43" t="s">
        <v>85</v>
      </c>
      <c r="E124" s="43">
        <v>244</v>
      </c>
      <c r="F124" s="26">
        <f>F125</f>
        <v>25923</v>
      </c>
    </row>
    <row r="125" spans="1:6" s="10" customFormat="1" ht="14.4" thickBot="1">
      <c r="A125" s="47" t="s">
        <v>83</v>
      </c>
      <c r="B125" s="71" t="s">
        <v>126</v>
      </c>
      <c r="C125" s="41" t="s">
        <v>71</v>
      </c>
      <c r="D125" s="41" t="s">
        <v>85</v>
      </c>
      <c r="E125" s="41">
        <v>244</v>
      </c>
      <c r="F125" s="28">
        <v>25923</v>
      </c>
    </row>
    <row r="126" spans="1:6" ht="24.6" thickBot="1">
      <c r="A126" s="49" t="s">
        <v>140</v>
      </c>
      <c r="B126" s="70" t="s">
        <v>126</v>
      </c>
      <c r="C126" s="43" t="s">
        <v>71</v>
      </c>
      <c r="D126" s="43" t="s">
        <v>86</v>
      </c>
      <c r="E126" s="43"/>
      <c r="F126" s="26">
        <f>F127</f>
        <v>250000</v>
      </c>
    </row>
    <row r="127" spans="1:6" ht="24.6" thickBot="1">
      <c r="A127" s="45" t="s">
        <v>26</v>
      </c>
      <c r="B127" s="63" t="s">
        <v>126</v>
      </c>
      <c r="C127" s="43" t="s">
        <v>71</v>
      </c>
      <c r="D127" s="43" t="s">
        <v>86</v>
      </c>
      <c r="E127" s="43">
        <v>240</v>
      </c>
      <c r="F127" s="26">
        <f>F128</f>
        <v>250000</v>
      </c>
    </row>
    <row r="128" spans="1:6" ht="25.2" customHeight="1" thickBot="1">
      <c r="A128" s="45" t="s">
        <v>46</v>
      </c>
      <c r="B128" s="70" t="s">
        <v>126</v>
      </c>
      <c r="C128" s="43" t="s">
        <v>71</v>
      </c>
      <c r="D128" s="43" t="s">
        <v>86</v>
      </c>
      <c r="E128" s="43">
        <v>244</v>
      </c>
      <c r="F128" s="26">
        <f>F129</f>
        <v>250000</v>
      </c>
    </row>
    <row r="129" spans="1:6" s="10" customFormat="1" ht="14.4" thickBot="1">
      <c r="A129" s="51" t="s">
        <v>30</v>
      </c>
      <c r="B129" s="71" t="s">
        <v>126</v>
      </c>
      <c r="C129" s="41" t="s">
        <v>71</v>
      </c>
      <c r="D129" s="41" t="s">
        <v>86</v>
      </c>
      <c r="E129" s="41">
        <v>244</v>
      </c>
      <c r="F129" s="30">
        <v>250000</v>
      </c>
    </row>
    <row r="130" spans="1:6" ht="14.4" thickBot="1">
      <c r="A130" s="49" t="s">
        <v>141</v>
      </c>
      <c r="B130" s="70" t="s">
        <v>126</v>
      </c>
      <c r="C130" s="43" t="s">
        <v>71</v>
      </c>
      <c r="D130" s="43" t="s">
        <v>133</v>
      </c>
      <c r="E130" s="43"/>
      <c r="F130" s="26">
        <f>F131</f>
        <v>80000</v>
      </c>
    </row>
    <row r="131" spans="1:6" ht="24.6" thickBot="1">
      <c r="A131" s="45" t="s">
        <v>26</v>
      </c>
      <c r="B131" s="63" t="s">
        <v>126</v>
      </c>
      <c r="C131" s="43" t="s">
        <v>71</v>
      </c>
      <c r="D131" s="43" t="s">
        <v>133</v>
      </c>
      <c r="E131" s="43">
        <v>240</v>
      </c>
      <c r="F131" s="26">
        <f>F132</f>
        <v>80000</v>
      </c>
    </row>
    <row r="132" spans="1:6" ht="24.6" thickBot="1">
      <c r="A132" s="45" t="s">
        <v>46</v>
      </c>
      <c r="B132" s="70" t="s">
        <v>126</v>
      </c>
      <c r="C132" s="43" t="s">
        <v>71</v>
      </c>
      <c r="D132" s="43" t="s">
        <v>133</v>
      </c>
      <c r="E132" s="43">
        <v>244</v>
      </c>
      <c r="F132" s="26">
        <f>F133</f>
        <v>80000</v>
      </c>
    </row>
    <row r="133" spans="1:6" s="10" customFormat="1" ht="14.4" thickBot="1">
      <c r="A133" s="51" t="s">
        <v>30</v>
      </c>
      <c r="B133" s="71" t="s">
        <v>126</v>
      </c>
      <c r="C133" s="41" t="s">
        <v>71</v>
      </c>
      <c r="D133" s="41" t="s">
        <v>133</v>
      </c>
      <c r="E133" s="41">
        <v>244</v>
      </c>
      <c r="F133" s="30">
        <v>80000</v>
      </c>
    </row>
    <row r="134" spans="1:6" s="10" customFormat="1" ht="36.6" thickBot="1">
      <c r="A134" s="50" t="s">
        <v>153</v>
      </c>
      <c r="B134" s="69" t="s">
        <v>126</v>
      </c>
      <c r="C134" s="39" t="s">
        <v>71</v>
      </c>
      <c r="D134" s="39" t="s">
        <v>154</v>
      </c>
      <c r="E134" s="39"/>
      <c r="F134" s="29">
        <f>F135</f>
        <v>419077</v>
      </c>
    </row>
    <row r="135" spans="1:6" s="10" customFormat="1" ht="24.6" thickBot="1">
      <c r="A135" s="45" t="s">
        <v>26</v>
      </c>
      <c r="B135" s="71" t="s">
        <v>126</v>
      </c>
      <c r="C135" s="41" t="s">
        <v>71</v>
      </c>
      <c r="D135" s="41" t="s">
        <v>164</v>
      </c>
      <c r="E135" s="41">
        <v>200</v>
      </c>
      <c r="F135" s="30">
        <f>F136</f>
        <v>419077</v>
      </c>
    </row>
    <row r="136" spans="1:6" s="10" customFormat="1" ht="24.6" thickBot="1">
      <c r="A136" s="45" t="s">
        <v>46</v>
      </c>
      <c r="B136" s="71" t="s">
        <v>126</v>
      </c>
      <c r="C136" s="41" t="s">
        <v>71</v>
      </c>
      <c r="D136" s="41" t="s">
        <v>164</v>
      </c>
      <c r="E136" s="41">
        <v>240</v>
      </c>
      <c r="F136" s="30">
        <f>F137+F138</f>
        <v>419077</v>
      </c>
    </row>
    <row r="137" spans="1:6" s="10" customFormat="1" ht="14.4" thickBot="1">
      <c r="A137" s="51" t="s">
        <v>30</v>
      </c>
      <c r="B137" s="71" t="s">
        <v>126</v>
      </c>
      <c r="C137" s="41" t="s">
        <v>71</v>
      </c>
      <c r="D137" s="41" t="s">
        <v>164</v>
      </c>
      <c r="E137" s="41">
        <v>244</v>
      </c>
      <c r="F137" s="30">
        <v>150000</v>
      </c>
    </row>
    <row r="138" spans="1:6" s="10" customFormat="1" ht="14.4" thickBot="1">
      <c r="A138" s="51" t="s">
        <v>30</v>
      </c>
      <c r="B138" s="71" t="s">
        <v>126</v>
      </c>
      <c r="C138" s="41" t="s">
        <v>71</v>
      </c>
      <c r="D138" s="41" t="s">
        <v>164</v>
      </c>
      <c r="E138" s="41">
        <v>244</v>
      </c>
      <c r="F138" s="30">
        <v>269077</v>
      </c>
    </row>
    <row r="139" spans="1:6" ht="14.4" thickBot="1">
      <c r="A139" s="64" t="s">
        <v>87</v>
      </c>
      <c r="B139" s="65" t="s">
        <v>126</v>
      </c>
      <c r="C139" s="40" t="s">
        <v>89</v>
      </c>
      <c r="D139" s="40"/>
      <c r="E139" s="40"/>
      <c r="F139" s="25">
        <f t="shared" ref="F139:F146" si="2">F140</f>
        <v>20000</v>
      </c>
    </row>
    <row r="140" spans="1:6" ht="14.4" thickBot="1">
      <c r="A140" s="45" t="s">
        <v>88</v>
      </c>
      <c r="B140" s="70" t="s">
        <v>126</v>
      </c>
      <c r="C140" s="43" t="s">
        <v>89</v>
      </c>
      <c r="D140" s="43" t="s">
        <v>39</v>
      </c>
      <c r="E140" s="43"/>
      <c r="F140" s="26">
        <f t="shared" si="2"/>
        <v>20000</v>
      </c>
    </row>
    <row r="141" spans="1:6" ht="36.6" thickBot="1">
      <c r="A141" s="44" t="s">
        <v>9</v>
      </c>
      <c r="B141" s="69" t="s">
        <v>126</v>
      </c>
      <c r="C141" s="39" t="s">
        <v>89</v>
      </c>
      <c r="D141" s="39" t="s">
        <v>39</v>
      </c>
      <c r="E141" s="39"/>
      <c r="F141" s="27">
        <f t="shared" si="2"/>
        <v>20000</v>
      </c>
    </row>
    <row r="142" spans="1:6" ht="36.6" thickBot="1">
      <c r="A142" s="45" t="s">
        <v>11</v>
      </c>
      <c r="B142" s="70" t="s">
        <v>126</v>
      </c>
      <c r="C142" s="43" t="s">
        <v>89</v>
      </c>
      <c r="D142" s="43" t="s">
        <v>12</v>
      </c>
      <c r="E142" s="43"/>
      <c r="F142" s="26">
        <f t="shared" si="2"/>
        <v>20000</v>
      </c>
    </row>
    <row r="143" spans="1:6" ht="24.6" thickBot="1">
      <c r="A143" s="45" t="s">
        <v>90</v>
      </c>
      <c r="B143" s="70" t="s">
        <v>126</v>
      </c>
      <c r="C143" s="43" t="s">
        <v>89</v>
      </c>
      <c r="D143" s="43" t="s">
        <v>91</v>
      </c>
      <c r="E143" s="43"/>
      <c r="F143" s="26">
        <f t="shared" si="2"/>
        <v>20000</v>
      </c>
    </row>
    <row r="144" spans="1:6" ht="24.6" thickBot="1">
      <c r="A144" s="45" t="s">
        <v>15</v>
      </c>
      <c r="B144" s="63" t="s">
        <v>126</v>
      </c>
      <c r="C144" s="43" t="s">
        <v>89</v>
      </c>
      <c r="D144" s="43" t="s">
        <v>91</v>
      </c>
      <c r="E144" s="43">
        <v>200</v>
      </c>
      <c r="F144" s="26">
        <f t="shared" si="2"/>
        <v>20000</v>
      </c>
    </row>
    <row r="145" spans="1:6" ht="24.6" thickBot="1">
      <c r="A145" s="45" t="s">
        <v>26</v>
      </c>
      <c r="B145" s="70" t="s">
        <v>126</v>
      </c>
      <c r="C145" s="43" t="s">
        <v>89</v>
      </c>
      <c r="D145" s="43" t="s">
        <v>91</v>
      </c>
      <c r="E145" s="43">
        <v>240</v>
      </c>
      <c r="F145" s="26">
        <f t="shared" si="2"/>
        <v>20000</v>
      </c>
    </row>
    <row r="146" spans="1:6" ht="24.6" thickBot="1">
      <c r="A146" s="45" t="s">
        <v>46</v>
      </c>
      <c r="B146" s="70" t="s">
        <v>126</v>
      </c>
      <c r="C146" s="43" t="s">
        <v>89</v>
      </c>
      <c r="D146" s="43" t="s">
        <v>91</v>
      </c>
      <c r="E146" s="43">
        <v>244</v>
      </c>
      <c r="F146" s="26">
        <f t="shared" si="2"/>
        <v>20000</v>
      </c>
    </row>
    <row r="147" spans="1:6" s="10" customFormat="1" ht="14.4" thickBot="1">
      <c r="A147" s="47" t="s">
        <v>83</v>
      </c>
      <c r="B147" s="71" t="s">
        <v>126</v>
      </c>
      <c r="C147" s="41" t="s">
        <v>89</v>
      </c>
      <c r="D147" s="41" t="s">
        <v>91</v>
      </c>
      <c r="E147" s="41">
        <v>244</v>
      </c>
      <c r="F147" s="28">
        <v>20000</v>
      </c>
    </row>
    <row r="148" spans="1:6" ht="14.4" thickBot="1">
      <c r="A148" s="64" t="s">
        <v>92</v>
      </c>
      <c r="B148" s="65" t="s">
        <v>126</v>
      </c>
      <c r="C148" s="40" t="s">
        <v>93</v>
      </c>
      <c r="D148" s="40" t="s">
        <v>94</v>
      </c>
      <c r="E148" s="40"/>
      <c r="F148" s="25">
        <f>F149</f>
        <v>3000000</v>
      </c>
    </row>
    <row r="149" spans="1:6" ht="36.6" thickBot="1">
      <c r="A149" s="44" t="s">
        <v>95</v>
      </c>
      <c r="B149" s="69" t="s">
        <v>126</v>
      </c>
      <c r="C149" s="39" t="s">
        <v>93</v>
      </c>
      <c r="D149" s="39" t="s">
        <v>96</v>
      </c>
      <c r="E149" s="39"/>
      <c r="F149" s="27">
        <f>F150</f>
        <v>3000000</v>
      </c>
    </row>
    <row r="150" spans="1:6" ht="14.4" thickBot="1">
      <c r="A150" s="45" t="s">
        <v>97</v>
      </c>
      <c r="B150" s="70" t="s">
        <v>126</v>
      </c>
      <c r="C150" s="43" t="s">
        <v>93</v>
      </c>
      <c r="D150" s="43" t="s">
        <v>98</v>
      </c>
      <c r="E150" s="43">
        <v>500</v>
      </c>
      <c r="F150" s="26">
        <f>F151</f>
        <v>3000000</v>
      </c>
    </row>
    <row r="151" spans="1:6" ht="14.4" thickBot="1">
      <c r="A151" s="45" t="s">
        <v>99</v>
      </c>
      <c r="B151" s="70" t="s">
        <v>126</v>
      </c>
      <c r="C151" s="43" t="s">
        <v>93</v>
      </c>
      <c r="D151" s="43" t="s">
        <v>98</v>
      </c>
      <c r="E151" s="43">
        <v>540</v>
      </c>
      <c r="F151" s="26">
        <f>F152</f>
        <v>3000000</v>
      </c>
    </row>
    <row r="152" spans="1:6" s="10" customFormat="1" ht="14.4" thickBot="1">
      <c r="A152" s="47" t="s">
        <v>100</v>
      </c>
      <c r="B152" s="71" t="s">
        <v>126</v>
      </c>
      <c r="C152" s="41" t="s">
        <v>93</v>
      </c>
      <c r="D152" s="41" t="s">
        <v>98</v>
      </c>
      <c r="E152" s="41">
        <v>540</v>
      </c>
      <c r="F152" s="28">
        <v>3000000</v>
      </c>
    </row>
    <row r="153" spans="1:6" ht="14.4" thickBot="1">
      <c r="A153" s="64" t="s">
        <v>101</v>
      </c>
      <c r="B153" s="65" t="s">
        <v>126</v>
      </c>
      <c r="C153" s="40" t="s">
        <v>102</v>
      </c>
      <c r="D153" s="40"/>
      <c r="E153" s="40"/>
      <c r="F153" s="25">
        <f>F154</f>
        <v>285974</v>
      </c>
    </row>
    <row r="154" spans="1:6" ht="14.4" thickBot="1">
      <c r="A154" s="45" t="s">
        <v>103</v>
      </c>
      <c r="B154" s="70" t="s">
        <v>126</v>
      </c>
      <c r="C154" s="43" t="s">
        <v>102</v>
      </c>
      <c r="D154" s="43" t="s">
        <v>105</v>
      </c>
      <c r="E154" s="43"/>
      <c r="F154" s="26">
        <f>F155</f>
        <v>285974</v>
      </c>
    </row>
    <row r="155" spans="1:6" ht="24.6" thickBot="1">
      <c r="A155" s="44" t="s">
        <v>104</v>
      </c>
      <c r="B155" s="69" t="s">
        <v>126</v>
      </c>
      <c r="C155" s="39" t="s">
        <v>102</v>
      </c>
      <c r="D155" s="39" t="s">
        <v>105</v>
      </c>
      <c r="E155" s="39"/>
      <c r="F155" s="27">
        <f>F156+F162</f>
        <v>285974</v>
      </c>
    </row>
    <row r="156" spans="1:6" ht="24.6" thickBot="1">
      <c r="A156" s="45" t="s">
        <v>106</v>
      </c>
      <c r="B156" s="70" t="s">
        <v>126</v>
      </c>
      <c r="C156" s="43" t="s">
        <v>102</v>
      </c>
      <c r="D156" s="43" t="s">
        <v>107</v>
      </c>
      <c r="E156" s="43">
        <v>300</v>
      </c>
      <c r="F156" s="26">
        <f>F157+F159</f>
        <v>215974</v>
      </c>
    </row>
    <row r="157" spans="1:6" ht="14.4" thickBot="1">
      <c r="A157" s="45" t="s">
        <v>108</v>
      </c>
      <c r="B157" s="70" t="s">
        <v>126</v>
      </c>
      <c r="C157" s="43" t="s">
        <v>102</v>
      </c>
      <c r="D157" s="43" t="s">
        <v>109</v>
      </c>
      <c r="E157" s="43">
        <v>312</v>
      </c>
      <c r="F157" s="26">
        <f>F158</f>
        <v>205974</v>
      </c>
    </row>
    <row r="158" spans="1:6" s="10" customFormat="1" ht="24.6" thickBot="1">
      <c r="A158" s="47" t="s">
        <v>110</v>
      </c>
      <c r="B158" s="71" t="s">
        <v>126</v>
      </c>
      <c r="C158" s="41" t="s">
        <v>102</v>
      </c>
      <c r="D158" s="41" t="s">
        <v>109</v>
      </c>
      <c r="E158" s="41">
        <v>312</v>
      </c>
      <c r="F158" s="28">
        <v>205974</v>
      </c>
    </row>
    <row r="159" spans="1:6" ht="14.4" thickBot="1">
      <c r="A159" s="45" t="s">
        <v>111</v>
      </c>
      <c r="B159" s="70" t="s">
        <v>126</v>
      </c>
      <c r="C159" s="43" t="s">
        <v>102</v>
      </c>
      <c r="D159" s="43" t="s">
        <v>112</v>
      </c>
      <c r="E159" s="43">
        <v>360</v>
      </c>
      <c r="F159" s="26">
        <f>F160</f>
        <v>10000</v>
      </c>
    </row>
    <row r="160" spans="1:6" ht="24.6" thickBot="1">
      <c r="A160" s="45" t="s">
        <v>113</v>
      </c>
      <c r="B160" s="70" t="s">
        <v>126</v>
      </c>
      <c r="C160" s="43" t="s">
        <v>102</v>
      </c>
      <c r="D160" s="43" t="s">
        <v>112</v>
      </c>
      <c r="E160" s="43">
        <v>360</v>
      </c>
      <c r="F160" s="26">
        <f>F161</f>
        <v>10000</v>
      </c>
    </row>
    <row r="161" spans="1:7" s="10" customFormat="1" ht="14.4" thickBot="1">
      <c r="A161" s="47" t="s">
        <v>114</v>
      </c>
      <c r="B161" s="71" t="s">
        <v>126</v>
      </c>
      <c r="C161" s="41" t="s">
        <v>102</v>
      </c>
      <c r="D161" s="41" t="s">
        <v>112</v>
      </c>
      <c r="E161" s="41">
        <v>360</v>
      </c>
      <c r="F161" s="28">
        <v>10000</v>
      </c>
    </row>
    <row r="162" spans="1:7" ht="84.6" thickBot="1">
      <c r="A162" s="46" t="s">
        <v>115</v>
      </c>
      <c r="B162" s="70" t="s">
        <v>126</v>
      </c>
      <c r="C162" s="43" t="s">
        <v>102</v>
      </c>
      <c r="D162" s="43" t="s">
        <v>116</v>
      </c>
      <c r="E162" s="43"/>
      <c r="F162" s="26">
        <f>F163</f>
        <v>70000</v>
      </c>
    </row>
    <row r="163" spans="1:7" ht="14.4" thickBot="1">
      <c r="A163" s="45" t="s">
        <v>97</v>
      </c>
      <c r="B163" s="70" t="s">
        <v>126</v>
      </c>
      <c r="C163" s="43" t="s">
        <v>102</v>
      </c>
      <c r="D163" s="43" t="s">
        <v>117</v>
      </c>
      <c r="E163" s="43">
        <v>500</v>
      </c>
      <c r="F163" s="26">
        <f>F164</f>
        <v>70000</v>
      </c>
    </row>
    <row r="164" spans="1:7" ht="14.4" thickBot="1">
      <c r="A164" s="45" t="s">
        <v>99</v>
      </c>
      <c r="B164" s="70" t="s">
        <v>126</v>
      </c>
      <c r="C164" s="43" t="s">
        <v>102</v>
      </c>
      <c r="D164" s="43" t="s">
        <v>117</v>
      </c>
      <c r="E164" s="43">
        <v>540</v>
      </c>
      <c r="F164" s="26">
        <f>F165</f>
        <v>70000</v>
      </c>
    </row>
    <row r="165" spans="1:7" s="10" customFormat="1" ht="14.4" thickBot="1">
      <c r="A165" s="47" t="s">
        <v>100</v>
      </c>
      <c r="B165" s="71" t="s">
        <v>126</v>
      </c>
      <c r="C165" s="41" t="s">
        <v>102</v>
      </c>
      <c r="D165" s="41" t="s">
        <v>117</v>
      </c>
      <c r="E165" s="41">
        <v>540</v>
      </c>
      <c r="F165" s="28">
        <v>70000</v>
      </c>
    </row>
    <row r="166" spans="1:7" ht="14.4" thickBot="1">
      <c r="A166" s="64" t="s">
        <v>118</v>
      </c>
      <c r="B166" s="65" t="s">
        <v>126</v>
      </c>
      <c r="C166" s="40">
        <v>1101</v>
      </c>
      <c r="D166" s="40"/>
      <c r="E166" s="40"/>
      <c r="F166" s="25">
        <f>F167</f>
        <v>1000</v>
      </c>
    </row>
    <row r="167" spans="1:7" ht="14.4" thickBot="1">
      <c r="A167" s="45" t="s">
        <v>119</v>
      </c>
      <c r="B167" s="70" t="s">
        <v>126</v>
      </c>
      <c r="C167" s="43" t="s">
        <v>120</v>
      </c>
      <c r="D167" s="43"/>
      <c r="E167" s="43"/>
      <c r="F167" s="26">
        <f>F168</f>
        <v>1000</v>
      </c>
    </row>
    <row r="168" spans="1:7" ht="24.6" thickBot="1">
      <c r="A168" s="44" t="s">
        <v>121</v>
      </c>
      <c r="B168" s="69" t="s">
        <v>126</v>
      </c>
      <c r="C168" s="39" t="s">
        <v>120</v>
      </c>
      <c r="D168" s="39" t="s">
        <v>122</v>
      </c>
      <c r="E168" s="39"/>
      <c r="F168" s="27">
        <f t="shared" ref="F168" si="3">F169</f>
        <v>1000</v>
      </c>
    </row>
    <row r="169" spans="1:7" ht="60.6" thickBot="1">
      <c r="A169" s="45" t="s">
        <v>123</v>
      </c>
      <c r="B169" s="70" t="s">
        <v>126</v>
      </c>
      <c r="C169" s="43" t="s">
        <v>120</v>
      </c>
      <c r="D169" s="43" t="s">
        <v>124</v>
      </c>
      <c r="E169" s="43"/>
      <c r="F169" s="26">
        <f>F170</f>
        <v>1000</v>
      </c>
    </row>
    <row r="170" spans="1:7" ht="14.4" thickBot="1">
      <c r="A170" s="45" t="s">
        <v>97</v>
      </c>
      <c r="B170" s="70" t="s">
        <v>126</v>
      </c>
      <c r="C170" s="43" t="s">
        <v>120</v>
      </c>
      <c r="D170" s="43" t="s">
        <v>124</v>
      </c>
      <c r="E170" s="43">
        <v>500</v>
      </c>
      <c r="F170" s="26">
        <f>F171</f>
        <v>1000</v>
      </c>
    </row>
    <row r="171" spans="1:7" ht="14.4" thickBot="1">
      <c r="A171" s="45" t="s">
        <v>99</v>
      </c>
      <c r="B171" s="70" t="s">
        <v>126</v>
      </c>
      <c r="C171" s="43" t="s">
        <v>120</v>
      </c>
      <c r="D171" s="43" t="s">
        <v>125</v>
      </c>
      <c r="E171" s="43">
        <v>540</v>
      </c>
      <c r="F171" s="26">
        <f>F172</f>
        <v>1000</v>
      </c>
    </row>
    <row r="172" spans="1:7" s="10" customFormat="1" ht="14.4" thickBot="1">
      <c r="A172" s="47" t="s">
        <v>100</v>
      </c>
      <c r="B172" s="71" t="s">
        <v>126</v>
      </c>
      <c r="C172" s="41" t="s">
        <v>120</v>
      </c>
      <c r="D172" s="41" t="s">
        <v>125</v>
      </c>
      <c r="E172" s="41">
        <v>540</v>
      </c>
      <c r="F172" s="28">
        <v>1000</v>
      </c>
    </row>
    <row r="175" spans="1:7">
      <c r="A175" s="22"/>
      <c r="F175" s="3"/>
      <c r="G175" s="20"/>
    </row>
    <row r="176" spans="1:7">
      <c r="A176" s="21"/>
      <c r="G176" s="20"/>
    </row>
    <row r="177" spans="1:7">
      <c r="A177" s="22"/>
      <c r="F177" s="3"/>
      <c r="G177" s="20"/>
    </row>
    <row r="178" spans="1:7">
      <c r="A178" s="21"/>
      <c r="G178" s="20"/>
    </row>
    <row r="179" spans="1:7">
      <c r="A179" s="22"/>
      <c r="F179" s="3"/>
      <c r="G179" s="20"/>
    </row>
    <row r="180" spans="1:7">
      <c r="A180" s="21"/>
      <c r="G180" s="20"/>
    </row>
    <row r="181" spans="1:7">
      <c r="A181" s="23"/>
      <c r="F181" s="3"/>
      <c r="G181" s="20"/>
    </row>
    <row r="183" spans="1:7">
      <c r="F183" s="3"/>
    </row>
    <row r="185" spans="1:7">
      <c r="F185" s="3"/>
    </row>
    <row r="187" spans="1:7">
      <c r="F187" s="3"/>
    </row>
  </sheetData>
  <autoFilter ref="A7:H172"/>
  <mergeCells count="2">
    <mergeCell ref="A5:F5"/>
    <mergeCell ref="C1:F3"/>
  </mergeCells>
  <pageMargins left="0.7" right="0.7" top="0.75" bottom="0.75" header="0.3" footer="0.3"/>
  <pageSetup paperSize="9" scale="8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M161"/>
  <sheetViews>
    <sheetView topLeftCell="A2" workbookViewId="0">
      <selection activeCell="H38" sqref="H38"/>
    </sheetView>
  </sheetViews>
  <sheetFormatPr defaultRowHeight="11.4"/>
  <cols>
    <col min="1" max="1" width="45.5546875" style="12" customWidth="1"/>
    <col min="2" max="2" width="5.33203125" style="12" customWidth="1"/>
    <col min="3" max="3" width="6.21875" style="12" customWidth="1"/>
    <col min="4" max="4" width="14.33203125" style="12" customWidth="1"/>
    <col min="5" max="5" width="10" style="12" customWidth="1"/>
    <col min="6" max="6" width="13.88671875" style="12" customWidth="1"/>
    <col min="7" max="7" width="13.33203125" style="12" customWidth="1"/>
    <col min="8" max="8" width="9.44140625" style="12" customWidth="1"/>
    <col min="9" max="9" width="11.21875" style="12" customWidth="1"/>
    <col min="10" max="10" width="10.77734375" style="12" customWidth="1"/>
    <col min="11" max="12" width="8.88671875" style="12"/>
    <col min="13" max="13" width="9.109375" style="12" bestFit="1" customWidth="1"/>
    <col min="14" max="16384" width="8.88671875" style="12"/>
  </cols>
  <sheetData>
    <row r="1" spans="1:13" ht="6" customHeight="1">
      <c r="A1" s="56"/>
      <c r="B1" s="56"/>
      <c r="C1" s="56"/>
      <c r="D1" s="56"/>
      <c r="E1" s="56"/>
      <c r="F1" s="56"/>
      <c r="G1" s="56"/>
    </row>
    <row r="2" spans="1:13" ht="10.199999999999999" customHeight="1">
      <c r="A2" s="56"/>
      <c r="B2" s="56"/>
      <c r="C2" s="56"/>
      <c r="D2" s="99"/>
      <c r="E2" s="99"/>
      <c r="F2" s="99"/>
      <c r="G2" s="99"/>
      <c r="H2" s="16"/>
      <c r="I2" s="16"/>
    </row>
    <row r="3" spans="1:13" ht="4.2" customHeight="1">
      <c r="A3" s="56"/>
      <c r="B3" s="56"/>
      <c r="C3" s="56"/>
      <c r="D3" s="99"/>
      <c r="E3" s="99"/>
      <c r="F3" s="99"/>
      <c r="G3" s="99"/>
      <c r="H3" s="16"/>
      <c r="I3" s="16"/>
    </row>
    <row r="4" spans="1:13" ht="11.4" hidden="1" customHeight="1">
      <c r="A4" s="91"/>
      <c r="B4" s="56"/>
      <c r="C4" s="92"/>
      <c r="D4" s="99"/>
      <c r="E4" s="99"/>
      <c r="F4" s="99"/>
      <c r="G4" s="99"/>
      <c r="H4" s="16"/>
      <c r="I4" s="16"/>
    </row>
    <row r="5" spans="1:13" ht="27" customHeight="1">
      <c r="A5" s="91"/>
      <c r="B5" s="56"/>
      <c r="C5" s="58"/>
      <c r="D5" s="99" t="s">
        <v>188</v>
      </c>
      <c r="E5" s="99"/>
      <c r="F5" s="99"/>
      <c r="G5" s="99"/>
      <c r="H5" s="16"/>
      <c r="I5" s="16"/>
    </row>
    <row r="6" spans="1:13" ht="12">
      <c r="A6" s="91"/>
      <c r="B6" s="56"/>
      <c r="C6" s="58"/>
      <c r="D6" s="99"/>
      <c r="E6" s="99"/>
      <c r="F6" s="99"/>
      <c r="G6" s="99"/>
      <c r="H6" s="16"/>
      <c r="I6" s="16"/>
    </row>
    <row r="7" spans="1:13" ht="23.4" customHeight="1">
      <c r="A7" s="91"/>
      <c r="B7" s="56"/>
      <c r="C7" s="58"/>
      <c r="D7" s="99"/>
      <c r="E7" s="99"/>
      <c r="F7" s="99"/>
      <c r="G7" s="99"/>
      <c r="H7" s="16"/>
      <c r="I7" s="16"/>
    </row>
    <row r="8" spans="1:13" ht="12">
      <c r="A8" s="91"/>
      <c r="B8" s="56"/>
      <c r="C8" s="58"/>
      <c r="D8" s="58"/>
      <c r="E8" s="58"/>
      <c r="F8" s="58"/>
      <c r="G8" s="58"/>
      <c r="H8" s="13"/>
      <c r="I8" s="13"/>
    </row>
    <row r="9" spans="1:13" ht="12">
      <c r="A9" s="91" t="s">
        <v>0</v>
      </c>
      <c r="B9" s="56"/>
      <c r="C9" s="56"/>
      <c r="D9" s="56"/>
      <c r="E9" s="56"/>
      <c r="F9" s="56"/>
      <c r="G9" s="56"/>
    </row>
    <row r="10" spans="1:13" ht="32.4" customHeight="1" thickBot="1">
      <c r="A10" s="100" t="s">
        <v>149</v>
      </c>
      <c r="B10" s="100"/>
      <c r="C10" s="100"/>
      <c r="D10" s="100"/>
      <c r="E10" s="100"/>
      <c r="F10" s="100"/>
      <c r="G10" s="100"/>
      <c r="H10" s="14"/>
      <c r="I10" s="15"/>
      <c r="J10" s="16"/>
      <c r="K10" s="16"/>
    </row>
    <row r="11" spans="1:13" s="17" customFormat="1" ht="48.6" thickBot="1">
      <c r="A11" s="61" t="s">
        <v>1</v>
      </c>
      <c r="B11" s="61" t="s">
        <v>2</v>
      </c>
      <c r="C11" s="61" t="s">
        <v>136</v>
      </c>
      <c r="D11" s="61" t="s">
        <v>134</v>
      </c>
      <c r="E11" s="61" t="s">
        <v>3</v>
      </c>
      <c r="F11" s="61" t="s">
        <v>143</v>
      </c>
      <c r="G11" s="61" t="s">
        <v>147</v>
      </c>
    </row>
    <row r="12" spans="1:13" s="17" customFormat="1" ht="12.6" thickBot="1">
      <c r="A12" s="62">
        <v>1</v>
      </c>
      <c r="B12" s="62">
        <v>2</v>
      </c>
      <c r="C12" s="62">
        <v>3</v>
      </c>
      <c r="D12" s="62">
        <v>4</v>
      </c>
      <c r="E12" s="62">
        <v>5</v>
      </c>
      <c r="F12" s="62">
        <v>6</v>
      </c>
      <c r="G12" s="62">
        <v>6</v>
      </c>
    </row>
    <row r="13" spans="1:13" ht="24.6" thickBot="1">
      <c r="A13" s="49" t="s">
        <v>4</v>
      </c>
      <c r="B13" s="63"/>
      <c r="C13" s="38"/>
      <c r="D13" s="38"/>
      <c r="E13" s="38"/>
      <c r="F13" s="34">
        <f>F14+F66+F73+F84+F128+F137+F142+F155</f>
        <v>10475669</v>
      </c>
      <c r="G13" s="34">
        <f>G14+G66+G73+G84+G128+G137+G142+G155</f>
        <v>10228707</v>
      </c>
      <c r="J13" s="18"/>
      <c r="M13" s="18"/>
    </row>
    <row r="14" spans="1:13" ht="12.6" thickBot="1">
      <c r="A14" s="64" t="s">
        <v>5</v>
      </c>
      <c r="B14" s="65" t="s">
        <v>126</v>
      </c>
      <c r="C14" s="40" t="s">
        <v>6</v>
      </c>
      <c r="D14" s="40"/>
      <c r="E14" s="40"/>
      <c r="F14" s="25">
        <f>F15+F22+F49+F56</f>
        <v>4186359</v>
      </c>
      <c r="G14" s="25">
        <f>G15+G22+G49+G56</f>
        <v>4105615</v>
      </c>
      <c r="J14" s="18"/>
      <c r="M14" s="18"/>
    </row>
    <row r="15" spans="1:13" ht="36.6" thickBot="1">
      <c r="A15" s="52" t="s">
        <v>7</v>
      </c>
      <c r="B15" s="66" t="s">
        <v>126</v>
      </c>
      <c r="C15" s="67" t="s">
        <v>8</v>
      </c>
      <c r="D15" s="67"/>
      <c r="E15" s="67"/>
      <c r="F15" s="68">
        <f t="shared" ref="F15:G20" si="0">F16</f>
        <v>84000</v>
      </c>
      <c r="G15" s="68">
        <f t="shared" si="0"/>
        <v>84000</v>
      </c>
    </row>
    <row r="16" spans="1:13" ht="36.6" thickBot="1">
      <c r="A16" s="44" t="s">
        <v>9</v>
      </c>
      <c r="B16" s="69" t="s">
        <v>126</v>
      </c>
      <c r="C16" s="39" t="s">
        <v>8</v>
      </c>
      <c r="D16" s="39" t="s">
        <v>10</v>
      </c>
      <c r="E16" s="39"/>
      <c r="F16" s="27">
        <f t="shared" si="0"/>
        <v>84000</v>
      </c>
      <c r="G16" s="27">
        <f t="shared" si="0"/>
        <v>84000</v>
      </c>
    </row>
    <row r="17" spans="1:7" ht="36.6" thickBot="1">
      <c r="A17" s="45" t="s">
        <v>11</v>
      </c>
      <c r="B17" s="70" t="s">
        <v>126</v>
      </c>
      <c r="C17" s="43" t="s">
        <v>8</v>
      </c>
      <c r="D17" s="43" t="s">
        <v>12</v>
      </c>
      <c r="E17" s="43"/>
      <c r="F17" s="26">
        <f t="shared" si="0"/>
        <v>84000</v>
      </c>
      <c r="G17" s="26">
        <f t="shared" si="0"/>
        <v>84000</v>
      </c>
    </row>
    <row r="18" spans="1:7" ht="24.6" thickBot="1">
      <c r="A18" s="45" t="s">
        <v>13</v>
      </c>
      <c r="B18" s="70" t="s">
        <v>126</v>
      </c>
      <c r="C18" s="43" t="s">
        <v>8</v>
      </c>
      <c r="D18" s="43" t="s">
        <v>14</v>
      </c>
      <c r="E18" s="43"/>
      <c r="F18" s="26">
        <f t="shared" si="0"/>
        <v>84000</v>
      </c>
      <c r="G18" s="26">
        <f t="shared" si="0"/>
        <v>84000</v>
      </c>
    </row>
    <row r="19" spans="1:7" ht="24.6" thickBot="1">
      <c r="A19" s="45" t="s">
        <v>15</v>
      </c>
      <c r="B19" s="70" t="s">
        <v>126</v>
      </c>
      <c r="C19" s="43" t="s">
        <v>8</v>
      </c>
      <c r="D19" s="43" t="s">
        <v>14</v>
      </c>
      <c r="E19" s="43">
        <v>100</v>
      </c>
      <c r="F19" s="26">
        <f t="shared" si="0"/>
        <v>84000</v>
      </c>
      <c r="G19" s="26">
        <f t="shared" si="0"/>
        <v>84000</v>
      </c>
    </row>
    <row r="20" spans="1:7" ht="24.6" thickBot="1">
      <c r="A20" s="45" t="s">
        <v>16</v>
      </c>
      <c r="B20" s="70" t="s">
        <v>126</v>
      </c>
      <c r="C20" s="43" t="s">
        <v>8</v>
      </c>
      <c r="D20" s="43" t="s">
        <v>14</v>
      </c>
      <c r="E20" s="43">
        <v>110</v>
      </c>
      <c r="F20" s="26">
        <f t="shared" si="0"/>
        <v>84000</v>
      </c>
      <c r="G20" s="26">
        <f t="shared" si="0"/>
        <v>84000</v>
      </c>
    </row>
    <row r="21" spans="1:7" ht="24.6" thickBot="1">
      <c r="A21" s="47" t="s">
        <v>13</v>
      </c>
      <c r="B21" s="71" t="s">
        <v>126</v>
      </c>
      <c r="C21" s="41" t="s">
        <v>8</v>
      </c>
      <c r="D21" s="41" t="s">
        <v>14</v>
      </c>
      <c r="E21" s="41">
        <v>123</v>
      </c>
      <c r="F21" s="28">
        <v>84000</v>
      </c>
      <c r="G21" s="28">
        <v>84000</v>
      </c>
    </row>
    <row r="22" spans="1:7" ht="36.6" thickBot="1">
      <c r="A22" s="52" t="s">
        <v>17</v>
      </c>
      <c r="B22" s="66" t="s">
        <v>126</v>
      </c>
      <c r="C22" s="67" t="s">
        <v>18</v>
      </c>
      <c r="D22" s="67"/>
      <c r="E22" s="67"/>
      <c r="F22" s="68">
        <f t="shared" ref="F22:G24" si="1">F23</f>
        <v>3833734</v>
      </c>
      <c r="G22" s="68">
        <f t="shared" si="1"/>
        <v>3752990</v>
      </c>
    </row>
    <row r="23" spans="1:7" ht="36.6" thickBot="1">
      <c r="A23" s="45" t="s">
        <v>17</v>
      </c>
      <c r="B23" s="70" t="s">
        <v>126</v>
      </c>
      <c r="C23" s="43" t="s">
        <v>18</v>
      </c>
      <c r="D23" s="43" t="s">
        <v>19</v>
      </c>
      <c r="E23" s="43"/>
      <c r="F23" s="26">
        <f t="shared" si="1"/>
        <v>3833734</v>
      </c>
      <c r="G23" s="26">
        <f t="shared" si="1"/>
        <v>3752990</v>
      </c>
    </row>
    <row r="24" spans="1:7" ht="36.6" thickBot="1">
      <c r="A24" s="44" t="s">
        <v>9</v>
      </c>
      <c r="B24" s="69" t="s">
        <v>126</v>
      </c>
      <c r="C24" s="39" t="s">
        <v>18</v>
      </c>
      <c r="D24" s="39" t="s">
        <v>19</v>
      </c>
      <c r="E24" s="39"/>
      <c r="F24" s="27">
        <f t="shared" si="1"/>
        <v>3833734</v>
      </c>
      <c r="G24" s="27">
        <f t="shared" si="1"/>
        <v>3752990</v>
      </c>
    </row>
    <row r="25" spans="1:7" ht="36.6" thickBot="1">
      <c r="A25" s="45" t="s">
        <v>11</v>
      </c>
      <c r="B25" s="70" t="s">
        <v>126</v>
      </c>
      <c r="C25" s="43" t="s">
        <v>18</v>
      </c>
      <c r="D25" s="43" t="s">
        <v>12</v>
      </c>
      <c r="E25" s="43"/>
      <c r="F25" s="26">
        <f>F26+F44</f>
        <v>3833734</v>
      </c>
      <c r="G25" s="26">
        <f>G26+G44</f>
        <v>3752990</v>
      </c>
    </row>
    <row r="26" spans="1:7" ht="12.6" thickBot="1">
      <c r="A26" s="49" t="s">
        <v>20</v>
      </c>
      <c r="B26" s="63" t="s">
        <v>126</v>
      </c>
      <c r="C26" s="38" t="s">
        <v>18</v>
      </c>
      <c r="D26" s="38" t="s">
        <v>21</v>
      </c>
      <c r="E26" s="72"/>
      <c r="F26" s="34">
        <f>F27+F35+F42</f>
        <v>3255947</v>
      </c>
      <c r="G26" s="34">
        <f>G27+G35+G42</f>
        <v>3152091</v>
      </c>
    </row>
    <row r="27" spans="1:7" ht="48.6" thickBot="1">
      <c r="A27" s="45" t="s">
        <v>22</v>
      </c>
      <c r="B27" s="70" t="s">
        <v>126</v>
      </c>
      <c r="C27" s="43" t="s">
        <v>18</v>
      </c>
      <c r="D27" s="43" t="s">
        <v>21</v>
      </c>
      <c r="E27" s="43">
        <v>100</v>
      </c>
      <c r="F27" s="26">
        <f>F28</f>
        <v>2385894</v>
      </c>
      <c r="G27" s="26">
        <f>G28</f>
        <v>2481316</v>
      </c>
    </row>
    <row r="28" spans="1:7" ht="24.6" thickBot="1">
      <c r="A28" s="45" t="s">
        <v>23</v>
      </c>
      <c r="B28" s="70" t="s">
        <v>126</v>
      </c>
      <c r="C28" s="43" t="s">
        <v>18</v>
      </c>
      <c r="D28" s="43" t="s">
        <v>21</v>
      </c>
      <c r="E28" s="43">
        <v>120</v>
      </c>
      <c r="F28" s="26">
        <f>F29+F30</f>
        <v>2385894</v>
      </c>
      <c r="G28" s="26">
        <f>G29+G30</f>
        <v>2481316</v>
      </c>
    </row>
    <row r="29" spans="1:7" ht="12.6" thickBot="1">
      <c r="A29" s="45" t="s">
        <v>24</v>
      </c>
      <c r="B29" s="70" t="s">
        <v>126</v>
      </c>
      <c r="C29" s="43" t="s">
        <v>18</v>
      </c>
      <c r="D29" s="43" t="s">
        <v>21</v>
      </c>
      <c r="E29" s="43">
        <v>121</v>
      </c>
      <c r="F29" s="26">
        <f>F31+F33</f>
        <v>1832483</v>
      </c>
      <c r="G29" s="26">
        <f>G31+G33</f>
        <v>1905772</v>
      </c>
    </row>
    <row r="30" spans="1:7" ht="12.6" thickBot="1">
      <c r="A30" s="45" t="s">
        <v>25</v>
      </c>
      <c r="B30" s="70" t="s">
        <v>126</v>
      </c>
      <c r="C30" s="43" t="s">
        <v>18</v>
      </c>
      <c r="D30" s="43" t="s">
        <v>21</v>
      </c>
      <c r="E30" s="43">
        <v>129</v>
      </c>
      <c r="F30" s="26">
        <f>F32+F34</f>
        <v>553411</v>
      </c>
      <c r="G30" s="26">
        <f>G32+G34</f>
        <v>575544</v>
      </c>
    </row>
    <row r="31" spans="1:7" ht="12.6" thickBot="1">
      <c r="A31" s="47" t="s">
        <v>24</v>
      </c>
      <c r="B31" s="71" t="s">
        <v>126</v>
      </c>
      <c r="C31" s="41" t="s">
        <v>18</v>
      </c>
      <c r="D31" s="41" t="s">
        <v>137</v>
      </c>
      <c r="E31" s="41">
        <v>121</v>
      </c>
      <c r="F31" s="28">
        <v>684167</v>
      </c>
      <c r="G31" s="28">
        <v>711529</v>
      </c>
    </row>
    <row r="32" spans="1:7" ht="12.6" thickBot="1">
      <c r="A32" s="47" t="s">
        <v>25</v>
      </c>
      <c r="B32" s="71" t="s">
        <v>126</v>
      </c>
      <c r="C32" s="41" t="s">
        <v>18</v>
      </c>
      <c r="D32" s="41" t="s">
        <v>137</v>
      </c>
      <c r="E32" s="41">
        <v>129</v>
      </c>
      <c r="F32" s="28">
        <v>206619</v>
      </c>
      <c r="G32" s="28">
        <v>214882</v>
      </c>
    </row>
    <row r="33" spans="1:7" ht="12.6" thickBot="1">
      <c r="A33" s="47" t="s">
        <v>24</v>
      </c>
      <c r="B33" s="71" t="s">
        <v>126</v>
      </c>
      <c r="C33" s="41" t="s">
        <v>18</v>
      </c>
      <c r="D33" s="41" t="s">
        <v>138</v>
      </c>
      <c r="E33" s="41">
        <v>121</v>
      </c>
      <c r="F33" s="28">
        <v>1148316</v>
      </c>
      <c r="G33" s="28">
        <v>1194243</v>
      </c>
    </row>
    <row r="34" spans="1:7" ht="12.6" thickBot="1">
      <c r="A34" s="47" t="s">
        <v>25</v>
      </c>
      <c r="B34" s="71" t="s">
        <v>126</v>
      </c>
      <c r="C34" s="41" t="s">
        <v>18</v>
      </c>
      <c r="D34" s="41" t="s">
        <v>138</v>
      </c>
      <c r="E34" s="41">
        <v>129</v>
      </c>
      <c r="F34" s="28">
        <v>346792</v>
      </c>
      <c r="G34" s="28">
        <v>360662</v>
      </c>
    </row>
    <row r="35" spans="1:7" ht="24.6" thickBot="1">
      <c r="A35" s="45" t="s">
        <v>15</v>
      </c>
      <c r="B35" s="70" t="s">
        <v>126</v>
      </c>
      <c r="C35" s="43" t="s">
        <v>18</v>
      </c>
      <c r="D35" s="43" t="s">
        <v>21</v>
      </c>
      <c r="E35" s="43">
        <v>200</v>
      </c>
      <c r="F35" s="26">
        <f>F36</f>
        <v>865053</v>
      </c>
      <c r="G35" s="26">
        <f>G36</f>
        <v>665775</v>
      </c>
    </row>
    <row r="36" spans="1:7" ht="24.6" thickBot="1">
      <c r="A36" s="45" t="s">
        <v>26</v>
      </c>
      <c r="B36" s="70" t="s">
        <v>126</v>
      </c>
      <c r="C36" s="43" t="s">
        <v>18</v>
      </c>
      <c r="D36" s="43" t="s">
        <v>21</v>
      </c>
      <c r="E36" s="43">
        <v>240</v>
      </c>
      <c r="F36" s="26">
        <f>F37+F40</f>
        <v>865053</v>
      </c>
      <c r="G36" s="26">
        <f>G37+G40</f>
        <v>665775</v>
      </c>
    </row>
    <row r="37" spans="1:7" ht="24.6" thickBot="1">
      <c r="A37" s="45" t="s">
        <v>26</v>
      </c>
      <c r="B37" s="70" t="s">
        <v>126</v>
      </c>
      <c r="C37" s="43" t="s">
        <v>18</v>
      </c>
      <c r="D37" s="43" t="s">
        <v>21</v>
      </c>
      <c r="E37" s="43">
        <v>244</v>
      </c>
      <c r="F37" s="26">
        <f>F38+F39</f>
        <v>765053</v>
      </c>
      <c r="G37" s="26">
        <f>G38+G39</f>
        <v>565775</v>
      </c>
    </row>
    <row r="38" spans="1:7" ht="12.6" thickBot="1">
      <c r="A38" s="47" t="s">
        <v>30</v>
      </c>
      <c r="B38" s="71" t="s">
        <v>126</v>
      </c>
      <c r="C38" s="41" t="s">
        <v>18</v>
      </c>
      <c r="D38" s="41" t="s">
        <v>21</v>
      </c>
      <c r="E38" s="41">
        <v>244</v>
      </c>
      <c r="F38" s="28">
        <v>715053</v>
      </c>
      <c r="G38" s="28">
        <v>515775</v>
      </c>
    </row>
    <row r="39" spans="1:7" ht="12.6" thickBot="1">
      <c r="A39" s="47" t="s">
        <v>31</v>
      </c>
      <c r="B39" s="71" t="s">
        <v>126</v>
      </c>
      <c r="C39" s="41" t="s">
        <v>18</v>
      </c>
      <c r="D39" s="41" t="s">
        <v>21</v>
      </c>
      <c r="E39" s="41">
        <v>244</v>
      </c>
      <c r="F39" s="28">
        <v>50000</v>
      </c>
      <c r="G39" s="28">
        <v>50000</v>
      </c>
    </row>
    <row r="40" spans="1:7" ht="12.6" thickBot="1">
      <c r="A40" s="45" t="s">
        <v>29</v>
      </c>
      <c r="B40" s="70" t="s">
        <v>126</v>
      </c>
      <c r="C40" s="43" t="s">
        <v>18</v>
      </c>
      <c r="D40" s="43" t="s">
        <v>21</v>
      </c>
      <c r="E40" s="43">
        <v>247</v>
      </c>
      <c r="F40" s="26">
        <v>100000</v>
      </c>
      <c r="G40" s="26">
        <v>100000</v>
      </c>
    </row>
    <row r="41" spans="1:7" ht="12.6" thickBot="1">
      <c r="A41" s="47" t="s">
        <v>139</v>
      </c>
      <c r="B41" s="71" t="s">
        <v>126</v>
      </c>
      <c r="C41" s="41" t="s">
        <v>18</v>
      </c>
      <c r="D41" s="41" t="s">
        <v>21</v>
      </c>
      <c r="E41" s="41">
        <v>247</v>
      </c>
      <c r="F41" s="28">
        <v>100000</v>
      </c>
      <c r="G41" s="28">
        <v>100000</v>
      </c>
    </row>
    <row r="42" spans="1:7" ht="12.6" thickBot="1">
      <c r="A42" s="45" t="s">
        <v>135</v>
      </c>
      <c r="B42" s="70" t="s">
        <v>126</v>
      </c>
      <c r="C42" s="43" t="s">
        <v>18</v>
      </c>
      <c r="D42" s="43" t="s">
        <v>21</v>
      </c>
      <c r="E42" s="43">
        <v>800</v>
      </c>
      <c r="F42" s="26">
        <f>F43</f>
        <v>5000</v>
      </c>
      <c r="G42" s="26">
        <f>G43</f>
        <v>5000</v>
      </c>
    </row>
    <row r="43" spans="1:7" ht="12.6" thickBot="1">
      <c r="A43" s="47" t="s">
        <v>135</v>
      </c>
      <c r="B43" s="71" t="s">
        <v>126</v>
      </c>
      <c r="C43" s="41" t="s">
        <v>18</v>
      </c>
      <c r="D43" s="41" t="s">
        <v>21</v>
      </c>
      <c r="E43" s="41">
        <v>853</v>
      </c>
      <c r="F43" s="28">
        <v>5000</v>
      </c>
      <c r="G43" s="28">
        <v>5000</v>
      </c>
    </row>
    <row r="44" spans="1:7" ht="24.6" thickBot="1">
      <c r="A44" s="49" t="s">
        <v>34</v>
      </c>
      <c r="B44" s="63" t="s">
        <v>126</v>
      </c>
      <c r="C44" s="38" t="s">
        <v>18</v>
      </c>
      <c r="D44" s="38" t="s">
        <v>35</v>
      </c>
      <c r="E44" s="38"/>
      <c r="F44" s="34">
        <f>F45</f>
        <v>577787</v>
      </c>
      <c r="G44" s="34">
        <f>G45</f>
        <v>600899</v>
      </c>
    </row>
    <row r="45" spans="1:7" ht="48.6" thickBot="1">
      <c r="A45" s="45" t="s">
        <v>22</v>
      </c>
      <c r="B45" s="63" t="s">
        <v>126</v>
      </c>
      <c r="C45" s="43" t="s">
        <v>18</v>
      </c>
      <c r="D45" s="43" t="s">
        <v>35</v>
      </c>
      <c r="E45" s="43">
        <v>100</v>
      </c>
      <c r="F45" s="26">
        <f>F46</f>
        <v>577787</v>
      </c>
      <c r="G45" s="26">
        <f>G46</f>
        <v>600899</v>
      </c>
    </row>
    <row r="46" spans="1:7" ht="24.6" thickBot="1">
      <c r="A46" s="45" t="s">
        <v>23</v>
      </c>
      <c r="B46" s="70" t="s">
        <v>126</v>
      </c>
      <c r="C46" s="43" t="s">
        <v>18</v>
      </c>
      <c r="D46" s="43" t="s">
        <v>35</v>
      </c>
      <c r="E46" s="43">
        <v>120</v>
      </c>
      <c r="F46" s="26">
        <f>F47+F48</f>
        <v>577787</v>
      </c>
      <c r="G46" s="26">
        <f>G47+G48</f>
        <v>600899</v>
      </c>
    </row>
    <row r="47" spans="1:7" ht="12.6" thickBot="1">
      <c r="A47" s="47" t="s">
        <v>36</v>
      </c>
      <c r="B47" s="71" t="s">
        <v>126</v>
      </c>
      <c r="C47" s="41" t="s">
        <v>18</v>
      </c>
      <c r="D47" s="41" t="s">
        <v>35</v>
      </c>
      <c r="E47" s="41">
        <v>121</v>
      </c>
      <c r="F47" s="28">
        <v>443769</v>
      </c>
      <c r="G47" s="28">
        <v>461520</v>
      </c>
    </row>
    <row r="48" spans="1:7" ht="12.6" thickBot="1">
      <c r="A48" s="47" t="s">
        <v>25</v>
      </c>
      <c r="B48" s="71" t="s">
        <v>126</v>
      </c>
      <c r="C48" s="41" t="s">
        <v>18</v>
      </c>
      <c r="D48" s="41" t="s">
        <v>35</v>
      </c>
      <c r="E48" s="41">
        <v>129</v>
      </c>
      <c r="F48" s="28">
        <v>134018</v>
      </c>
      <c r="G48" s="28">
        <v>139379</v>
      </c>
    </row>
    <row r="49" spans="1:7" ht="12.6" thickBot="1">
      <c r="A49" s="52" t="s">
        <v>37</v>
      </c>
      <c r="B49" s="73" t="s">
        <v>126</v>
      </c>
      <c r="C49" s="67" t="s">
        <v>38</v>
      </c>
      <c r="D49" s="67"/>
      <c r="E49" s="67"/>
      <c r="F49" s="68">
        <f t="shared" ref="F49:G54" si="2">F50</f>
        <v>7625</v>
      </c>
      <c r="G49" s="68">
        <f t="shared" si="2"/>
        <v>7625</v>
      </c>
    </row>
    <row r="50" spans="1:7" ht="36.6" thickBot="1">
      <c r="A50" s="44" t="s">
        <v>9</v>
      </c>
      <c r="B50" s="69" t="s">
        <v>126</v>
      </c>
      <c r="C50" s="39" t="s">
        <v>38</v>
      </c>
      <c r="D50" s="39" t="s">
        <v>39</v>
      </c>
      <c r="E50" s="39"/>
      <c r="F50" s="27">
        <f t="shared" si="2"/>
        <v>7625</v>
      </c>
      <c r="G50" s="27">
        <f t="shared" si="2"/>
        <v>7625</v>
      </c>
    </row>
    <row r="51" spans="1:7" ht="36.6" thickBot="1">
      <c r="A51" s="45" t="s">
        <v>11</v>
      </c>
      <c r="B51" s="70" t="s">
        <v>126</v>
      </c>
      <c r="C51" s="43" t="s">
        <v>38</v>
      </c>
      <c r="D51" s="43" t="s">
        <v>12</v>
      </c>
      <c r="E51" s="43"/>
      <c r="F51" s="26">
        <f t="shared" si="2"/>
        <v>7625</v>
      </c>
      <c r="G51" s="26">
        <f t="shared" si="2"/>
        <v>7625</v>
      </c>
    </row>
    <row r="52" spans="1:7" ht="12.6" thickBot="1">
      <c r="A52" s="45" t="s">
        <v>40</v>
      </c>
      <c r="B52" s="70" t="s">
        <v>126</v>
      </c>
      <c r="C52" s="43" t="s">
        <v>38</v>
      </c>
      <c r="D52" s="43" t="s">
        <v>41</v>
      </c>
      <c r="E52" s="43"/>
      <c r="F52" s="26">
        <f t="shared" si="2"/>
        <v>7625</v>
      </c>
      <c r="G52" s="26">
        <f t="shared" si="2"/>
        <v>7625</v>
      </c>
    </row>
    <row r="53" spans="1:7" ht="12.6" thickBot="1">
      <c r="A53" s="45" t="s">
        <v>32</v>
      </c>
      <c r="B53" s="70" t="s">
        <v>126</v>
      </c>
      <c r="C53" s="43" t="s">
        <v>38</v>
      </c>
      <c r="D53" s="43" t="s">
        <v>41</v>
      </c>
      <c r="E53" s="43">
        <v>800</v>
      </c>
      <c r="F53" s="26">
        <f t="shared" si="2"/>
        <v>7625</v>
      </c>
      <c r="G53" s="26">
        <f t="shared" si="2"/>
        <v>7625</v>
      </c>
    </row>
    <row r="54" spans="1:7" ht="12.6" thickBot="1">
      <c r="A54" s="45" t="s">
        <v>37</v>
      </c>
      <c r="B54" s="70" t="s">
        <v>126</v>
      </c>
      <c r="C54" s="43" t="s">
        <v>38</v>
      </c>
      <c r="D54" s="43" t="s">
        <v>41</v>
      </c>
      <c r="E54" s="43">
        <v>870</v>
      </c>
      <c r="F54" s="26">
        <f t="shared" si="2"/>
        <v>7625</v>
      </c>
      <c r="G54" s="26">
        <f t="shared" si="2"/>
        <v>7625</v>
      </c>
    </row>
    <row r="55" spans="1:7" ht="12.6" thickBot="1">
      <c r="A55" s="47" t="s">
        <v>33</v>
      </c>
      <c r="B55" s="71" t="s">
        <v>126</v>
      </c>
      <c r="C55" s="41" t="s">
        <v>38</v>
      </c>
      <c r="D55" s="41" t="s">
        <v>41</v>
      </c>
      <c r="E55" s="41">
        <v>870</v>
      </c>
      <c r="F55" s="28">
        <v>7625</v>
      </c>
      <c r="G55" s="28">
        <v>7625</v>
      </c>
    </row>
    <row r="56" spans="1:7" ht="12.6" thickBot="1">
      <c r="A56" s="52" t="s">
        <v>42</v>
      </c>
      <c r="B56" s="73" t="s">
        <v>126</v>
      </c>
      <c r="C56" s="67" t="s">
        <v>43</v>
      </c>
      <c r="D56" s="67"/>
      <c r="E56" s="67"/>
      <c r="F56" s="68">
        <f>F57</f>
        <v>261000</v>
      </c>
      <c r="G56" s="68">
        <f>G57</f>
        <v>261000</v>
      </c>
    </row>
    <row r="57" spans="1:7" ht="24.6" thickBot="1">
      <c r="A57" s="45" t="s">
        <v>44</v>
      </c>
      <c r="B57" s="70" t="s">
        <v>126</v>
      </c>
      <c r="C57" s="43" t="s">
        <v>43</v>
      </c>
      <c r="D57" s="43" t="s">
        <v>45</v>
      </c>
      <c r="E57" s="43"/>
      <c r="F57" s="26">
        <f>F58+F64</f>
        <v>261000</v>
      </c>
      <c r="G57" s="26">
        <f>G58+G64</f>
        <v>261000</v>
      </c>
    </row>
    <row r="58" spans="1:7" ht="24.6" thickBot="1">
      <c r="A58" s="45" t="s">
        <v>26</v>
      </c>
      <c r="B58" s="63" t="s">
        <v>126</v>
      </c>
      <c r="C58" s="43" t="s">
        <v>43</v>
      </c>
      <c r="D58" s="43" t="s">
        <v>45</v>
      </c>
      <c r="E58" s="43">
        <v>240</v>
      </c>
      <c r="F58" s="26">
        <f>F59+F62</f>
        <v>259000</v>
      </c>
      <c r="G58" s="26">
        <f>G59+G62</f>
        <v>259000</v>
      </c>
    </row>
    <row r="59" spans="1:7" ht="24.6" thickBot="1">
      <c r="A59" s="45" t="s">
        <v>46</v>
      </c>
      <c r="B59" s="70" t="s">
        <v>126</v>
      </c>
      <c r="C59" s="43" t="s">
        <v>43</v>
      </c>
      <c r="D59" s="43" t="s">
        <v>45</v>
      </c>
      <c r="E59" s="43">
        <v>244</v>
      </c>
      <c r="F59" s="26">
        <f>F60+F61</f>
        <v>254000</v>
      </c>
      <c r="G59" s="26">
        <f>G60+G61</f>
        <v>254000</v>
      </c>
    </row>
    <row r="60" spans="1:7" ht="12.6" thickBot="1">
      <c r="A60" s="45" t="s">
        <v>29</v>
      </c>
      <c r="B60" s="70" t="s">
        <v>126</v>
      </c>
      <c r="C60" s="43" t="s">
        <v>43</v>
      </c>
      <c r="D60" s="43" t="s">
        <v>45</v>
      </c>
      <c r="E60" s="43">
        <v>244</v>
      </c>
      <c r="F60" s="26">
        <v>4000</v>
      </c>
      <c r="G60" s="26">
        <v>4000</v>
      </c>
    </row>
    <row r="61" spans="1:7" ht="12.6" thickBot="1">
      <c r="A61" s="47" t="s">
        <v>28</v>
      </c>
      <c r="B61" s="71" t="s">
        <v>126</v>
      </c>
      <c r="C61" s="41" t="s">
        <v>43</v>
      </c>
      <c r="D61" s="41" t="s">
        <v>45</v>
      </c>
      <c r="E61" s="41">
        <v>244</v>
      </c>
      <c r="F61" s="28">
        <v>250000</v>
      </c>
      <c r="G61" s="28">
        <v>250000</v>
      </c>
    </row>
    <row r="62" spans="1:7" ht="12.6" thickBot="1">
      <c r="A62" s="45" t="s">
        <v>29</v>
      </c>
      <c r="B62" s="70" t="s">
        <v>126</v>
      </c>
      <c r="C62" s="43" t="s">
        <v>43</v>
      </c>
      <c r="D62" s="43" t="s">
        <v>45</v>
      </c>
      <c r="E62" s="43">
        <v>247</v>
      </c>
      <c r="F62" s="26">
        <f>F63</f>
        <v>5000</v>
      </c>
      <c r="G62" s="26">
        <f>G63</f>
        <v>5000</v>
      </c>
    </row>
    <row r="63" spans="1:7" ht="12.6" thickBot="1">
      <c r="A63" s="47" t="s">
        <v>28</v>
      </c>
      <c r="B63" s="71" t="s">
        <v>126</v>
      </c>
      <c r="C63" s="41" t="s">
        <v>43</v>
      </c>
      <c r="D63" s="41" t="s">
        <v>45</v>
      </c>
      <c r="E63" s="41">
        <v>247</v>
      </c>
      <c r="F63" s="28">
        <v>5000</v>
      </c>
      <c r="G63" s="28">
        <v>5000</v>
      </c>
    </row>
    <row r="64" spans="1:7" ht="12.6" thickBot="1">
      <c r="A64" s="45" t="s">
        <v>135</v>
      </c>
      <c r="B64" s="70" t="s">
        <v>126</v>
      </c>
      <c r="C64" s="43" t="s">
        <v>43</v>
      </c>
      <c r="D64" s="43" t="s">
        <v>45</v>
      </c>
      <c r="E64" s="41">
        <v>850</v>
      </c>
      <c r="F64" s="28">
        <f>F65</f>
        <v>2000</v>
      </c>
      <c r="G64" s="28">
        <f>G65</f>
        <v>2000</v>
      </c>
    </row>
    <row r="65" spans="1:7" ht="12.6" thickBot="1">
      <c r="A65" s="47" t="s">
        <v>135</v>
      </c>
      <c r="B65" s="71" t="s">
        <v>126</v>
      </c>
      <c r="C65" s="41" t="s">
        <v>43</v>
      </c>
      <c r="D65" s="41" t="s">
        <v>45</v>
      </c>
      <c r="E65" s="41">
        <v>853</v>
      </c>
      <c r="F65" s="28">
        <v>2000</v>
      </c>
      <c r="G65" s="28">
        <v>2000</v>
      </c>
    </row>
    <row r="66" spans="1:7" ht="12.6" thickBot="1">
      <c r="A66" s="64" t="s">
        <v>47</v>
      </c>
      <c r="B66" s="65" t="s">
        <v>126</v>
      </c>
      <c r="C66" s="40" t="s">
        <v>48</v>
      </c>
      <c r="D66" s="40"/>
      <c r="E66" s="40"/>
      <c r="F66" s="25">
        <f t="shared" ref="F66:G69" si="3">F67</f>
        <v>37800</v>
      </c>
      <c r="G66" s="25">
        <f t="shared" si="3"/>
        <v>39100</v>
      </c>
    </row>
    <row r="67" spans="1:7" ht="24.6" thickBot="1">
      <c r="A67" s="44" t="s">
        <v>50</v>
      </c>
      <c r="B67" s="69" t="s">
        <v>126</v>
      </c>
      <c r="C67" s="39" t="s">
        <v>49</v>
      </c>
      <c r="D67" s="39" t="s">
        <v>51</v>
      </c>
      <c r="E67" s="74"/>
      <c r="F67" s="27">
        <f t="shared" si="3"/>
        <v>37800</v>
      </c>
      <c r="G67" s="27">
        <f t="shared" si="3"/>
        <v>39100</v>
      </c>
    </row>
    <row r="68" spans="1:7" ht="24.6" thickBot="1">
      <c r="A68" s="45" t="s">
        <v>52</v>
      </c>
      <c r="B68" s="70" t="s">
        <v>126</v>
      </c>
      <c r="C68" s="43" t="s">
        <v>49</v>
      </c>
      <c r="D68" s="43" t="s">
        <v>53</v>
      </c>
      <c r="E68" s="75"/>
      <c r="F68" s="26">
        <f t="shared" si="3"/>
        <v>37800</v>
      </c>
      <c r="G68" s="26">
        <f t="shared" si="3"/>
        <v>39100</v>
      </c>
    </row>
    <row r="69" spans="1:7" ht="48.6" thickBot="1">
      <c r="A69" s="45" t="s">
        <v>54</v>
      </c>
      <c r="B69" s="70" t="s">
        <v>126</v>
      </c>
      <c r="C69" s="43" t="s">
        <v>49</v>
      </c>
      <c r="D69" s="43" t="s">
        <v>53</v>
      </c>
      <c r="E69" s="43">
        <v>100</v>
      </c>
      <c r="F69" s="26">
        <f t="shared" si="3"/>
        <v>37800</v>
      </c>
      <c r="G69" s="26">
        <f t="shared" si="3"/>
        <v>39100</v>
      </c>
    </row>
    <row r="70" spans="1:7" ht="24.6" thickBot="1">
      <c r="A70" s="45" t="s">
        <v>23</v>
      </c>
      <c r="B70" s="70" t="s">
        <v>126</v>
      </c>
      <c r="C70" s="43" t="s">
        <v>49</v>
      </c>
      <c r="D70" s="43" t="s">
        <v>53</v>
      </c>
      <c r="E70" s="43">
        <v>120</v>
      </c>
      <c r="F70" s="26">
        <f>F71+F72</f>
        <v>37800</v>
      </c>
      <c r="G70" s="26">
        <f>G71+G72</f>
        <v>39100</v>
      </c>
    </row>
    <row r="71" spans="1:7" ht="12.6" thickBot="1">
      <c r="A71" s="47" t="s">
        <v>24</v>
      </c>
      <c r="B71" s="71" t="s">
        <v>126</v>
      </c>
      <c r="C71" s="41" t="s">
        <v>49</v>
      </c>
      <c r="D71" s="41" t="s">
        <v>53</v>
      </c>
      <c r="E71" s="41">
        <v>121</v>
      </c>
      <c r="F71" s="28">
        <v>29032</v>
      </c>
      <c r="G71" s="28">
        <v>30030</v>
      </c>
    </row>
    <row r="72" spans="1:7" ht="12.6" thickBot="1">
      <c r="A72" s="47" t="s">
        <v>25</v>
      </c>
      <c r="B72" s="71" t="s">
        <v>126</v>
      </c>
      <c r="C72" s="41" t="s">
        <v>49</v>
      </c>
      <c r="D72" s="41" t="s">
        <v>53</v>
      </c>
      <c r="E72" s="41">
        <v>129</v>
      </c>
      <c r="F72" s="28">
        <v>8768</v>
      </c>
      <c r="G72" s="28">
        <v>9070</v>
      </c>
    </row>
    <row r="73" spans="1:7" ht="24.6" thickBot="1">
      <c r="A73" s="64" t="s">
        <v>56</v>
      </c>
      <c r="B73" s="65" t="s">
        <v>126</v>
      </c>
      <c r="C73" s="40" t="s">
        <v>55</v>
      </c>
      <c r="D73" s="40"/>
      <c r="E73" s="40"/>
      <c r="F73" s="25">
        <f>F74</f>
        <v>500000</v>
      </c>
      <c r="G73" s="25">
        <f>G74</f>
        <v>500000</v>
      </c>
    </row>
    <row r="74" spans="1:7" ht="36.6" thickBot="1">
      <c r="A74" s="44" t="s">
        <v>57</v>
      </c>
      <c r="B74" s="69" t="s">
        <v>126</v>
      </c>
      <c r="C74" s="39" t="s">
        <v>55</v>
      </c>
      <c r="D74" s="39" t="s">
        <v>58</v>
      </c>
      <c r="E74" s="39"/>
      <c r="F74" s="27">
        <f>F75</f>
        <v>500000</v>
      </c>
      <c r="G74" s="27">
        <f>G75</f>
        <v>500000</v>
      </c>
    </row>
    <row r="75" spans="1:7" ht="24.6" thickBot="1">
      <c r="A75" s="45" t="s">
        <v>59</v>
      </c>
      <c r="B75" s="70" t="s">
        <v>126</v>
      </c>
      <c r="C75" s="43" t="s">
        <v>55</v>
      </c>
      <c r="D75" s="43" t="s">
        <v>60</v>
      </c>
      <c r="E75" s="43"/>
      <c r="F75" s="26">
        <f>F77+F80</f>
        <v>500000</v>
      </c>
      <c r="G75" s="26">
        <f>G77+G80</f>
        <v>500000</v>
      </c>
    </row>
    <row r="76" spans="1:7" ht="24.6" thickBot="1">
      <c r="A76" s="45" t="s">
        <v>61</v>
      </c>
      <c r="B76" s="63" t="s">
        <v>126</v>
      </c>
      <c r="C76" s="43" t="s">
        <v>55</v>
      </c>
      <c r="D76" s="43" t="s">
        <v>62</v>
      </c>
      <c r="E76" s="43"/>
      <c r="F76" s="26">
        <f t="shared" ref="F76:G78" si="4">F77</f>
        <v>200000</v>
      </c>
      <c r="G76" s="26">
        <f t="shared" si="4"/>
        <v>200000</v>
      </c>
    </row>
    <row r="77" spans="1:7" ht="24.6" thickBot="1">
      <c r="A77" s="45" t="s">
        <v>15</v>
      </c>
      <c r="B77" s="70" t="s">
        <v>126</v>
      </c>
      <c r="C77" s="43" t="s">
        <v>55</v>
      </c>
      <c r="D77" s="43" t="s">
        <v>63</v>
      </c>
      <c r="E77" s="43">
        <v>200</v>
      </c>
      <c r="F77" s="26">
        <f t="shared" si="4"/>
        <v>200000</v>
      </c>
      <c r="G77" s="26">
        <f t="shared" si="4"/>
        <v>200000</v>
      </c>
    </row>
    <row r="78" spans="1:7" ht="24.6" thickBot="1">
      <c r="A78" s="45" t="s">
        <v>26</v>
      </c>
      <c r="B78" s="70" t="s">
        <v>126</v>
      </c>
      <c r="C78" s="43" t="s">
        <v>55</v>
      </c>
      <c r="D78" s="43" t="s">
        <v>63</v>
      </c>
      <c r="E78" s="43">
        <v>240</v>
      </c>
      <c r="F78" s="26">
        <f t="shared" si="4"/>
        <v>200000</v>
      </c>
      <c r="G78" s="26">
        <f t="shared" si="4"/>
        <v>200000</v>
      </c>
    </row>
    <row r="79" spans="1:7" ht="12.6" thickBot="1">
      <c r="A79" s="47" t="s">
        <v>30</v>
      </c>
      <c r="B79" s="71" t="s">
        <v>126</v>
      </c>
      <c r="C79" s="41" t="s">
        <v>55</v>
      </c>
      <c r="D79" s="41" t="s">
        <v>63</v>
      </c>
      <c r="E79" s="41">
        <v>244</v>
      </c>
      <c r="F79" s="28">
        <v>200000</v>
      </c>
      <c r="G79" s="28">
        <v>200000</v>
      </c>
    </row>
    <row r="80" spans="1:7" ht="12.6" thickBot="1">
      <c r="A80" s="45" t="s">
        <v>64</v>
      </c>
      <c r="B80" s="70" t="s">
        <v>126</v>
      </c>
      <c r="C80" s="43" t="s">
        <v>65</v>
      </c>
      <c r="D80" s="43" t="s">
        <v>66</v>
      </c>
      <c r="E80" s="43"/>
      <c r="F80" s="26">
        <f t="shared" ref="F80:G82" si="5">F81</f>
        <v>300000</v>
      </c>
      <c r="G80" s="26">
        <f t="shared" si="5"/>
        <v>300000</v>
      </c>
    </row>
    <row r="81" spans="1:7" ht="24.6" thickBot="1">
      <c r="A81" s="45" t="s">
        <v>15</v>
      </c>
      <c r="B81" s="70" t="s">
        <v>126</v>
      </c>
      <c r="C81" s="43" t="s">
        <v>55</v>
      </c>
      <c r="D81" s="43" t="s">
        <v>66</v>
      </c>
      <c r="E81" s="43">
        <v>200</v>
      </c>
      <c r="F81" s="26">
        <f t="shared" si="5"/>
        <v>300000</v>
      </c>
      <c r="G81" s="26">
        <f t="shared" si="5"/>
        <v>300000</v>
      </c>
    </row>
    <row r="82" spans="1:7" ht="24.6" thickBot="1">
      <c r="A82" s="45" t="s">
        <v>26</v>
      </c>
      <c r="B82" s="70" t="s">
        <v>126</v>
      </c>
      <c r="C82" s="43" t="s">
        <v>55</v>
      </c>
      <c r="D82" s="43" t="s">
        <v>66</v>
      </c>
      <c r="E82" s="43">
        <v>240</v>
      </c>
      <c r="F82" s="26">
        <f t="shared" si="5"/>
        <v>300000</v>
      </c>
      <c r="G82" s="26">
        <f t="shared" si="5"/>
        <v>300000</v>
      </c>
    </row>
    <row r="83" spans="1:7" ht="12.6" thickBot="1">
      <c r="A83" s="47" t="s">
        <v>30</v>
      </c>
      <c r="B83" s="71" t="s">
        <v>126</v>
      </c>
      <c r="C83" s="41" t="s">
        <v>55</v>
      </c>
      <c r="D83" s="41" t="s">
        <v>127</v>
      </c>
      <c r="E83" s="41">
        <v>244</v>
      </c>
      <c r="F83" s="28">
        <v>300000</v>
      </c>
      <c r="G83" s="28">
        <v>300000</v>
      </c>
    </row>
    <row r="84" spans="1:7" ht="12.6" thickBot="1">
      <c r="A84" s="64" t="s">
        <v>67</v>
      </c>
      <c r="B84" s="65" t="s">
        <v>126</v>
      </c>
      <c r="C84" s="65" t="s">
        <v>142</v>
      </c>
      <c r="D84" s="40"/>
      <c r="E84" s="40"/>
      <c r="F84" s="25">
        <f>F85+F90</f>
        <v>2430001</v>
      </c>
      <c r="G84" s="25">
        <f>G85+G90</f>
        <v>1653833</v>
      </c>
    </row>
    <row r="85" spans="1:7" ht="12.6" thickBot="1">
      <c r="A85" s="64" t="s">
        <v>68</v>
      </c>
      <c r="B85" s="65" t="s">
        <v>126</v>
      </c>
      <c r="C85" s="40" t="s">
        <v>69</v>
      </c>
      <c r="D85" s="40"/>
      <c r="E85" s="40"/>
      <c r="F85" s="25">
        <f t="shared" ref="F85:G88" si="6">F86</f>
        <v>20000</v>
      </c>
      <c r="G85" s="25">
        <f t="shared" si="6"/>
        <v>20000</v>
      </c>
    </row>
    <row r="86" spans="1:7" ht="12.6" thickBot="1">
      <c r="A86" s="89" t="s">
        <v>128</v>
      </c>
      <c r="B86" s="70" t="s">
        <v>126</v>
      </c>
      <c r="C86" s="43" t="s">
        <v>69</v>
      </c>
      <c r="D86" s="43" t="s">
        <v>129</v>
      </c>
      <c r="E86" s="43"/>
      <c r="F86" s="26">
        <f t="shared" si="6"/>
        <v>20000</v>
      </c>
      <c r="G86" s="26">
        <f t="shared" si="6"/>
        <v>20000</v>
      </c>
    </row>
    <row r="87" spans="1:7" ht="24.6" thickBot="1">
      <c r="A87" s="89" t="s">
        <v>130</v>
      </c>
      <c r="B87" s="70" t="s">
        <v>126</v>
      </c>
      <c r="C87" s="43" t="s">
        <v>69</v>
      </c>
      <c r="D87" s="43" t="s">
        <v>129</v>
      </c>
      <c r="E87" s="43">
        <v>200</v>
      </c>
      <c r="F87" s="26">
        <f t="shared" si="6"/>
        <v>20000</v>
      </c>
      <c r="G87" s="26">
        <f t="shared" si="6"/>
        <v>20000</v>
      </c>
    </row>
    <row r="88" spans="1:7" ht="24.6" thickBot="1">
      <c r="A88" s="89" t="s">
        <v>26</v>
      </c>
      <c r="B88" s="70" t="s">
        <v>126</v>
      </c>
      <c r="C88" s="43" t="s">
        <v>69</v>
      </c>
      <c r="D88" s="43" t="s">
        <v>129</v>
      </c>
      <c r="E88" s="43">
        <v>240</v>
      </c>
      <c r="F88" s="26">
        <f t="shared" si="6"/>
        <v>20000</v>
      </c>
      <c r="G88" s="26">
        <f t="shared" si="6"/>
        <v>20000</v>
      </c>
    </row>
    <row r="89" spans="1:7" ht="12.6" thickBot="1">
      <c r="A89" s="47" t="s">
        <v>27</v>
      </c>
      <c r="B89" s="71" t="s">
        <v>126</v>
      </c>
      <c r="C89" s="41" t="s">
        <v>69</v>
      </c>
      <c r="D89" s="41" t="s">
        <v>129</v>
      </c>
      <c r="E89" s="41">
        <v>244</v>
      </c>
      <c r="F89" s="28">
        <v>20000</v>
      </c>
      <c r="G89" s="28">
        <v>20000</v>
      </c>
    </row>
    <row r="90" spans="1:7" ht="12.6" thickBot="1">
      <c r="A90" s="90" t="s">
        <v>70</v>
      </c>
      <c r="B90" s="65" t="s">
        <v>131</v>
      </c>
      <c r="C90" s="40" t="s">
        <v>71</v>
      </c>
      <c r="D90" s="40"/>
      <c r="E90" s="40"/>
      <c r="F90" s="25">
        <f>F91+F124</f>
        <v>2410001</v>
      </c>
      <c r="G90" s="25">
        <f>G91+G124</f>
        <v>1633833</v>
      </c>
    </row>
    <row r="91" spans="1:7" ht="24.6" thickBot="1">
      <c r="A91" s="48" t="s">
        <v>132</v>
      </c>
      <c r="B91" s="69" t="s">
        <v>126</v>
      </c>
      <c r="C91" s="39" t="s">
        <v>71</v>
      </c>
      <c r="D91" s="39" t="s">
        <v>72</v>
      </c>
      <c r="E91" s="39"/>
      <c r="F91" s="27">
        <f>F92+F105</f>
        <v>2260001</v>
      </c>
      <c r="G91" s="27">
        <f>G92+G105</f>
        <v>1483833</v>
      </c>
    </row>
    <row r="92" spans="1:7" ht="12.6" thickBot="1">
      <c r="A92" s="49" t="s">
        <v>73</v>
      </c>
      <c r="B92" s="70" t="s">
        <v>126</v>
      </c>
      <c r="C92" s="43" t="s">
        <v>71</v>
      </c>
      <c r="D92" s="43" t="s">
        <v>74</v>
      </c>
      <c r="E92" s="43"/>
      <c r="F92" s="26">
        <f>F93+F100</f>
        <v>461000</v>
      </c>
      <c r="G92" s="26">
        <f>G93+G100</f>
        <v>461000</v>
      </c>
    </row>
    <row r="93" spans="1:7" ht="24.6" thickBot="1">
      <c r="A93" s="45" t="s">
        <v>75</v>
      </c>
      <c r="B93" s="70" t="s">
        <v>126</v>
      </c>
      <c r="C93" s="43" t="s">
        <v>71</v>
      </c>
      <c r="D93" s="43" t="s">
        <v>76</v>
      </c>
      <c r="E93" s="43"/>
      <c r="F93" s="26">
        <f>F94+F99</f>
        <v>341000</v>
      </c>
      <c r="G93" s="26">
        <f>G94+G99</f>
        <v>341000</v>
      </c>
    </row>
    <row r="94" spans="1:7" ht="24.6" thickBot="1">
      <c r="A94" s="45" t="s">
        <v>15</v>
      </c>
      <c r="B94" s="70" t="s">
        <v>126</v>
      </c>
      <c r="C94" s="43" t="s">
        <v>71</v>
      </c>
      <c r="D94" s="43" t="s">
        <v>76</v>
      </c>
      <c r="E94" s="43">
        <v>200</v>
      </c>
      <c r="F94" s="26">
        <f t="shared" ref="F94:G96" si="7">F95</f>
        <v>340000</v>
      </c>
      <c r="G94" s="26">
        <f t="shared" si="7"/>
        <v>340000</v>
      </c>
    </row>
    <row r="95" spans="1:7" ht="24.6" thickBot="1">
      <c r="A95" s="45" t="s">
        <v>26</v>
      </c>
      <c r="B95" s="70" t="s">
        <v>126</v>
      </c>
      <c r="C95" s="43" t="s">
        <v>71</v>
      </c>
      <c r="D95" s="43" t="s">
        <v>76</v>
      </c>
      <c r="E95" s="43">
        <v>240</v>
      </c>
      <c r="F95" s="26">
        <f t="shared" si="7"/>
        <v>340000</v>
      </c>
      <c r="G95" s="26">
        <f t="shared" si="7"/>
        <v>340000</v>
      </c>
    </row>
    <row r="96" spans="1:7" ht="24.6" thickBot="1">
      <c r="A96" s="45" t="s">
        <v>46</v>
      </c>
      <c r="B96" s="70" t="s">
        <v>126</v>
      </c>
      <c r="C96" s="43" t="s">
        <v>71</v>
      </c>
      <c r="D96" s="43" t="s">
        <v>76</v>
      </c>
      <c r="E96" s="43">
        <v>247</v>
      </c>
      <c r="F96" s="26">
        <f t="shared" si="7"/>
        <v>340000</v>
      </c>
      <c r="G96" s="26">
        <f t="shared" si="7"/>
        <v>340000</v>
      </c>
    </row>
    <row r="97" spans="1:7" ht="12.6" thickBot="1">
      <c r="A97" s="47" t="s">
        <v>29</v>
      </c>
      <c r="B97" s="71" t="s">
        <v>126</v>
      </c>
      <c r="C97" s="41" t="s">
        <v>71</v>
      </c>
      <c r="D97" s="41" t="s">
        <v>76</v>
      </c>
      <c r="E97" s="41">
        <v>247</v>
      </c>
      <c r="F97" s="28">
        <v>340000</v>
      </c>
      <c r="G97" s="28">
        <v>340000</v>
      </c>
    </row>
    <row r="98" spans="1:7" ht="12.6" thickBot="1">
      <c r="A98" s="45" t="s">
        <v>135</v>
      </c>
      <c r="B98" s="70" t="s">
        <v>126</v>
      </c>
      <c r="C98" s="43" t="s">
        <v>71</v>
      </c>
      <c r="D98" s="43" t="s">
        <v>76</v>
      </c>
      <c r="E98" s="43">
        <v>800</v>
      </c>
      <c r="F98" s="26">
        <f>F99</f>
        <v>1000</v>
      </c>
      <c r="G98" s="26">
        <f>G99</f>
        <v>1000</v>
      </c>
    </row>
    <row r="99" spans="1:7" ht="12.6" thickBot="1">
      <c r="A99" s="47" t="s">
        <v>135</v>
      </c>
      <c r="B99" s="71" t="s">
        <v>126</v>
      </c>
      <c r="C99" s="41" t="s">
        <v>71</v>
      </c>
      <c r="D99" s="41" t="s">
        <v>76</v>
      </c>
      <c r="E99" s="41">
        <v>853</v>
      </c>
      <c r="F99" s="28">
        <v>1000</v>
      </c>
      <c r="G99" s="28">
        <v>1000</v>
      </c>
    </row>
    <row r="100" spans="1:7" ht="12.6" thickBot="1">
      <c r="A100" s="45" t="s">
        <v>77</v>
      </c>
      <c r="B100" s="70" t="s">
        <v>126</v>
      </c>
      <c r="C100" s="43" t="s">
        <v>71</v>
      </c>
      <c r="D100" s="43" t="s">
        <v>78</v>
      </c>
      <c r="E100" s="43"/>
      <c r="F100" s="26">
        <f t="shared" ref="F100:G103" si="8">F101</f>
        <v>120000</v>
      </c>
      <c r="G100" s="26">
        <f t="shared" si="8"/>
        <v>120000</v>
      </c>
    </row>
    <row r="101" spans="1:7" ht="24.6" thickBot="1">
      <c r="A101" s="45" t="s">
        <v>15</v>
      </c>
      <c r="B101" s="70" t="s">
        <v>126</v>
      </c>
      <c r="C101" s="43" t="s">
        <v>71</v>
      </c>
      <c r="D101" s="43" t="s">
        <v>78</v>
      </c>
      <c r="E101" s="43">
        <v>200</v>
      </c>
      <c r="F101" s="26">
        <f t="shared" si="8"/>
        <v>120000</v>
      </c>
      <c r="G101" s="26">
        <f t="shared" si="8"/>
        <v>120000</v>
      </c>
    </row>
    <row r="102" spans="1:7" ht="24.6" thickBot="1">
      <c r="A102" s="45" t="s">
        <v>26</v>
      </c>
      <c r="B102" s="70" t="s">
        <v>126</v>
      </c>
      <c r="C102" s="43" t="s">
        <v>71</v>
      </c>
      <c r="D102" s="43" t="s">
        <v>78</v>
      </c>
      <c r="E102" s="43">
        <v>240</v>
      </c>
      <c r="F102" s="26">
        <f t="shared" si="8"/>
        <v>120000</v>
      </c>
      <c r="G102" s="26">
        <f t="shared" si="8"/>
        <v>120000</v>
      </c>
    </row>
    <row r="103" spans="1:7" ht="24.6" thickBot="1">
      <c r="A103" s="45" t="s">
        <v>46</v>
      </c>
      <c r="B103" s="70" t="s">
        <v>126</v>
      </c>
      <c r="C103" s="43" t="s">
        <v>71</v>
      </c>
      <c r="D103" s="43" t="s">
        <v>78</v>
      </c>
      <c r="E103" s="43">
        <v>244</v>
      </c>
      <c r="F103" s="26">
        <f t="shared" si="8"/>
        <v>120000</v>
      </c>
      <c r="G103" s="26">
        <f t="shared" si="8"/>
        <v>120000</v>
      </c>
    </row>
    <row r="104" spans="1:7" ht="12.6" thickBot="1">
      <c r="A104" s="47" t="s">
        <v>30</v>
      </c>
      <c r="B104" s="71" t="s">
        <v>126</v>
      </c>
      <c r="C104" s="41" t="s">
        <v>71</v>
      </c>
      <c r="D104" s="41" t="s">
        <v>78</v>
      </c>
      <c r="E104" s="41">
        <v>244</v>
      </c>
      <c r="F104" s="28">
        <v>120000</v>
      </c>
      <c r="G104" s="28">
        <v>120000</v>
      </c>
    </row>
    <row r="105" spans="1:7" ht="24.6" thickBot="1">
      <c r="A105" s="45" t="s">
        <v>79</v>
      </c>
      <c r="B105" s="70" t="s">
        <v>126</v>
      </c>
      <c r="C105" s="43" t="s">
        <v>71</v>
      </c>
      <c r="D105" s="43" t="s">
        <v>80</v>
      </c>
      <c r="E105" s="43"/>
      <c r="F105" s="26">
        <f>F106+F111+F116+F120</f>
        <v>1799001</v>
      </c>
      <c r="G105" s="26">
        <f>G106+G111+G116+G120</f>
        <v>1022833</v>
      </c>
    </row>
    <row r="106" spans="1:7" ht="12.6" thickBot="1">
      <c r="A106" s="49" t="s">
        <v>81</v>
      </c>
      <c r="B106" s="70" t="s">
        <v>126</v>
      </c>
      <c r="C106" s="43" t="s">
        <v>71</v>
      </c>
      <c r="D106" s="43" t="s">
        <v>82</v>
      </c>
      <c r="E106" s="43"/>
      <c r="F106" s="26">
        <f t="shared" ref="F106:G109" si="9">F107</f>
        <v>1269001</v>
      </c>
      <c r="G106" s="26">
        <f t="shared" si="9"/>
        <v>577100</v>
      </c>
    </row>
    <row r="107" spans="1:7" ht="24.6" thickBot="1">
      <c r="A107" s="45" t="s">
        <v>15</v>
      </c>
      <c r="B107" s="70" t="s">
        <v>126</v>
      </c>
      <c r="C107" s="43" t="s">
        <v>71</v>
      </c>
      <c r="D107" s="43" t="s">
        <v>82</v>
      </c>
      <c r="E107" s="43">
        <v>200</v>
      </c>
      <c r="F107" s="26">
        <f t="shared" si="9"/>
        <v>1269001</v>
      </c>
      <c r="G107" s="26">
        <f t="shared" si="9"/>
        <v>577100</v>
      </c>
    </row>
    <row r="108" spans="1:7" ht="24.6" thickBot="1">
      <c r="A108" s="45" t="s">
        <v>26</v>
      </c>
      <c r="B108" s="70" t="s">
        <v>126</v>
      </c>
      <c r="C108" s="43" t="s">
        <v>71</v>
      </c>
      <c r="D108" s="43" t="s">
        <v>82</v>
      </c>
      <c r="E108" s="43">
        <v>240</v>
      </c>
      <c r="F108" s="26">
        <f t="shared" si="9"/>
        <v>1269001</v>
      </c>
      <c r="G108" s="26">
        <f t="shared" si="9"/>
        <v>577100</v>
      </c>
    </row>
    <row r="109" spans="1:7" ht="24.6" thickBot="1">
      <c r="A109" s="45" t="s">
        <v>46</v>
      </c>
      <c r="B109" s="70" t="s">
        <v>126</v>
      </c>
      <c r="C109" s="43" t="s">
        <v>71</v>
      </c>
      <c r="D109" s="43" t="s">
        <v>82</v>
      </c>
      <c r="E109" s="43">
        <v>244</v>
      </c>
      <c r="F109" s="26">
        <f t="shared" si="9"/>
        <v>1269001</v>
      </c>
      <c r="G109" s="26">
        <f t="shared" si="9"/>
        <v>577100</v>
      </c>
    </row>
    <row r="110" spans="1:7" ht="12.6" thickBot="1">
      <c r="A110" s="47" t="s">
        <v>30</v>
      </c>
      <c r="B110" s="71" t="s">
        <v>126</v>
      </c>
      <c r="C110" s="41" t="s">
        <v>71</v>
      </c>
      <c r="D110" s="41" t="s">
        <v>82</v>
      </c>
      <c r="E110" s="41">
        <v>244</v>
      </c>
      <c r="F110" s="28">
        <v>1269001</v>
      </c>
      <c r="G110" s="28">
        <v>577100</v>
      </c>
    </row>
    <row r="111" spans="1:7" ht="12.6" thickBot="1">
      <c r="A111" s="49" t="s">
        <v>84</v>
      </c>
      <c r="B111" s="70" t="s">
        <v>126</v>
      </c>
      <c r="C111" s="43" t="s">
        <v>71</v>
      </c>
      <c r="D111" s="43" t="s">
        <v>85</v>
      </c>
      <c r="E111" s="43"/>
      <c r="F111" s="26">
        <f t="shared" ref="F111:G114" si="10">F112</f>
        <v>80000</v>
      </c>
      <c r="G111" s="26">
        <f t="shared" si="10"/>
        <v>80000</v>
      </c>
    </row>
    <row r="112" spans="1:7" ht="24.6" thickBot="1">
      <c r="A112" s="45" t="s">
        <v>15</v>
      </c>
      <c r="B112" s="70" t="s">
        <v>126</v>
      </c>
      <c r="C112" s="43" t="s">
        <v>71</v>
      </c>
      <c r="D112" s="43" t="s">
        <v>85</v>
      </c>
      <c r="E112" s="43">
        <v>200</v>
      </c>
      <c r="F112" s="26">
        <f t="shared" si="10"/>
        <v>80000</v>
      </c>
      <c r="G112" s="26">
        <f t="shared" si="10"/>
        <v>80000</v>
      </c>
    </row>
    <row r="113" spans="1:7" ht="24.6" thickBot="1">
      <c r="A113" s="45" t="s">
        <v>26</v>
      </c>
      <c r="B113" s="70" t="s">
        <v>126</v>
      </c>
      <c r="C113" s="43" t="s">
        <v>71</v>
      </c>
      <c r="D113" s="43" t="s">
        <v>85</v>
      </c>
      <c r="E113" s="43">
        <v>240</v>
      </c>
      <c r="F113" s="26">
        <f t="shared" si="10"/>
        <v>80000</v>
      </c>
      <c r="G113" s="26">
        <f t="shared" si="10"/>
        <v>80000</v>
      </c>
    </row>
    <row r="114" spans="1:7" ht="24.6" thickBot="1">
      <c r="A114" s="45" t="s">
        <v>46</v>
      </c>
      <c r="B114" s="70" t="s">
        <v>126</v>
      </c>
      <c r="C114" s="43" t="s">
        <v>71</v>
      </c>
      <c r="D114" s="43" t="s">
        <v>85</v>
      </c>
      <c r="E114" s="43">
        <v>244</v>
      </c>
      <c r="F114" s="26">
        <f t="shared" si="10"/>
        <v>80000</v>
      </c>
      <c r="G114" s="26">
        <f t="shared" si="10"/>
        <v>80000</v>
      </c>
    </row>
    <row r="115" spans="1:7" ht="12.6" thickBot="1">
      <c r="A115" s="47" t="s">
        <v>83</v>
      </c>
      <c r="B115" s="71" t="s">
        <v>126</v>
      </c>
      <c r="C115" s="41" t="s">
        <v>71</v>
      </c>
      <c r="D115" s="41" t="s">
        <v>85</v>
      </c>
      <c r="E115" s="41">
        <v>244</v>
      </c>
      <c r="F115" s="28">
        <v>80000</v>
      </c>
      <c r="G115" s="28">
        <v>80000</v>
      </c>
    </row>
    <row r="116" spans="1:7" ht="24.6" thickBot="1">
      <c r="A116" s="49" t="s">
        <v>140</v>
      </c>
      <c r="B116" s="70" t="s">
        <v>126</v>
      </c>
      <c r="C116" s="43" t="s">
        <v>71</v>
      </c>
      <c r="D116" s="43" t="s">
        <v>86</v>
      </c>
      <c r="E116" s="43"/>
      <c r="F116" s="26">
        <f t="shared" ref="F116:G118" si="11">F117</f>
        <v>250000</v>
      </c>
      <c r="G116" s="26">
        <f t="shared" si="11"/>
        <v>165733</v>
      </c>
    </row>
    <row r="117" spans="1:7" ht="24.6" thickBot="1">
      <c r="A117" s="45" t="s">
        <v>26</v>
      </c>
      <c r="B117" s="63" t="s">
        <v>126</v>
      </c>
      <c r="C117" s="43" t="s">
        <v>71</v>
      </c>
      <c r="D117" s="43" t="s">
        <v>86</v>
      </c>
      <c r="E117" s="43">
        <v>240</v>
      </c>
      <c r="F117" s="26">
        <f t="shared" si="11"/>
        <v>250000</v>
      </c>
      <c r="G117" s="26">
        <f t="shared" si="11"/>
        <v>165733</v>
      </c>
    </row>
    <row r="118" spans="1:7" ht="24.6" thickBot="1">
      <c r="A118" s="45" t="s">
        <v>46</v>
      </c>
      <c r="B118" s="70" t="s">
        <v>126</v>
      </c>
      <c r="C118" s="43" t="s">
        <v>71</v>
      </c>
      <c r="D118" s="43" t="s">
        <v>86</v>
      </c>
      <c r="E118" s="43">
        <v>244</v>
      </c>
      <c r="F118" s="26">
        <f t="shared" si="11"/>
        <v>250000</v>
      </c>
      <c r="G118" s="26">
        <f t="shared" si="11"/>
        <v>165733</v>
      </c>
    </row>
    <row r="119" spans="1:7" ht="12.6" thickBot="1">
      <c r="A119" s="51" t="s">
        <v>30</v>
      </c>
      <c r="B119" s="71" t="s">
        <v>126</v>
      </c>
      <c r="C119" s="41" t="s">
        <v>71</v>
      </c>
      <c r="D119" s="41" t="s">
        <v>86</v>
      </c>
      <c r="E119" s="41">
        <v>244</v>
      </c>
      <c r="F119" s="30">
        <v>250000</v>
      </c>
      <c r="G119" s="30">
        <v>165733</v>
      </c>
    </row>
    <row r="120" spans="1:7" ht="12.6" thickBot="1">
      <c r="A120" s="49" t="s">
        <v>141</v>
      </c>
      <c r="B120" s="70" t="s">
        <v>126</v>
      </c>
      <c r="C120" s="43" t="s">
        <v>71</v>
      </c>
      <c r="D120" s="43" t="s">
        <v>133</v>
      </c>
      <c r="E120" s="43"/>
      <c r="F120" s="26">
        <f t="shared" ref="F120:G122" si="12">F121</f>
        <v>200000</v>
      </c>
      <c r="G120" s="26">
        <f t="shared" si="12"/>
        <v>200000</v>
      </c>
    </row>
    <row r="121" spans="1:7" ht="24.6" thickBot="1">
      <c r="A121" s="45" t="s">
        <v>26</v>
      </c>
      <c r="B121" s="63" t="s">
        <v>126</v>
      </c>
      <c r="C121" s="43" t="s">
        <v>71</v>
      </c>
      <c r="D121" s="43" t="s">
        <v>133</v>
      </c>
      <c r="E121" s="43">
        <v>240</v>
      </c>
      <c r="F121" s="26">
        <f t="shared" si="12"/>
        <v>200000</v>
      </c>
      <c r="G121" s="26">
        <f t="shared" si="12"/>
        <v>200000</v>
      </c>
    </row>
    <row r="122" spans="1:7" ht="24.6" thickBot="1">
      <c r="A122" s="45" t="s">
        <v>46</v>
      </c>
      <c r="B122" s="70" t="s">
        <v>126</v>
      </c>
      <c r="C122" s="43" t="s">
        <v>71</v>
      </c>
      <c r="D122" s="43" t="s">
        <v>133</v>
      </c>
      <c r="E122" s="43">
        <v>244</v>
      </c>
      <c r="F122" s="26">
        <f t="shared" si="12"/>
        <v>200000</v>
      </c>
      <c r="G122" s="26">
        <f t="shared" si="12"/>
        <v>200000</v>
      </c>
    </row>
    <row r="123" spans="1:7" ht="12.6" thickBot="1">
      <c r="A123" s="51" t="s">
        <v>30</v>
      </c>
      <c r="B123" s="71" t="s">
        <v>126</v>
      </c>
      <c r="C123" s="41" t="s">
        <v>71</v>
      </c>
      <c r="D123" s="41" t="s">
        <v>133</v>
      </c>
      <c r="E123" s="41">
        <v>244</v>
      </c>
      <c r="F123" s="30">
        <v>200000</v>
      </c>
      <c r="G123" s="30">
        <v>200000</v>
      </c>
    </row>
    <row r="124" spans="1:7" ht="36.6" thickBot="1">
      <c r="A124" s="50" t="s">
        <v>153</v>
      </c>
      <c r="B124" s="69" t="s">
        <v>126</v>
      </c>
      <c r="C124" s="39" t="s">
        <v>71</v>
      </c>
      <c r="D124" s="39" t="s">
        <v>154</v>
      </c>
      <c r="E124" s="39"/>
      <c r="F124" s="29">
        <f t="shared" ref="F124:G126" si="13">F125</f>
        <v>150000</v>
      </c>
      <c r="G124" s="29">
        <f t="shared" si="13"/>
        <v>150000</v>
      </c>
    </row>
    <row r="125" spans="1:7" ht="24.6" thickBot="1">
      <c r="A125" s="45" t="s">
        <v>26</v>
      </c>
      <c r="B125" s="71" t="s">
        <v>126</v>
      </c>
      <c r="C125" s="41" t="s">
        <v>71</v>
      </c>
      <c r="D125" s="41" t="s">
        <v>154</v>
      </c>
      <c r="E125" s="41">
        <v>200</v>
      </c>
      <c r="F125" s="30">
        <f t="shared" si="13"/>
        <v>150000</v>
      </c>
      <c r="G125" s="30">
        <f t="shared" si="13"/>
        <v>150000</v>
      </c>
    </row>
    <row r="126" spans="1:7" ht="24.6" thickBot="1">
      <c r="A126" s="45" t="s">
        <v>46</v>
      </c>
      <c r="B126" s="71" t="s">
        <v>126</v>
      </c>
      <c r="C126" s="41" t="s">
        <v>71</v>
      </c>
      <c r="D126" s="41" t="s">
        <v>154</v>
      </c>
      <c r="E126" s="41">
        <v>240</v>
      </c>
      <c r="F126" s="30">
        <f t="shared" si="13"/>
        <v>150000</v>
      </c>
      <c r="G126" s="30">
        <f t="shared" si="13"/>
        <v>150000</v>
      </c>
    </row>
    <row r="127" spans="1:7" ht="12.6" thickBot="1">
      <c r="A127" s="51" t="s">
        <v>30</v>
      </c>
      <c r="B127" s="71" t="s">
        <v>126</v>
      </c>
      <c r="C127" s="41" t="s">
        <v>71</v>
      </c>
      <c r="D127" s="41" t="s">
        <v>154</v>
      </c>
      <c r="E127" s="41">
        <v>244</v>
      </c>
      <c r="F127" s="30">
        <v>150000</v>
      </c>
      <c r="G127" s="30">
        <v>150000</v>
      </c>
    </row>
    <row r="128" spans="1:7" ht="12.6" thickBot="1">
      <c r="A128" s="64" t="s">
        <v>87</v>
      </c>
      <c r="B128" s="65" t="s">
        <v>126</v>
      </c>
      <c r="C128" s="40" t="s">
        <v>89</v>
      </c>
      <c r="D128" s="40"/>
      <c r="E128" s="40"/>
      <c r="F128" s="25">
        <f t="shared" ref="F128:G135" si="14">F129</f>
        <v>20000</v>
      </c>
      <c r="G128" s="25">
        <f t="shared" si="14"/>
        <v>20000</v>
      </c>
    </row>
    <row r="129" spans="1:7" ht="12.6" thickBot="1">
      <c r="A129" s="45" t="s">
        <v>88</v>
      </c>
      <c r="B129" s="70" t="s">
        <v>126</v>
      </c>
      <c r="C129" s="43" t="s">
        <v>89</v>
      </c>
      <c r="D129" s="43" t="s">
        <v>39</v>
      </c>
      <c r="E129" s="43"/>
      <c r="F129" s="26">
        <f t="shared" si="14"/>
        <v>20000</v>
      </c>
      <c r="G129" s="26">
        <f t="shared" si="14"/>
        <v>20000</v>
      </c>
    </row>
    <row r="130" spans="1:7" ht="36.6" thickBot="1">
      <c r="A130" s="44" t="s">
        <v>9</v>
      </c>
      <c r="B130" s="69" t="s">
        <v>126</v>
      </c>
      <c r="C130" s="39" t="s">
        <v>89</v>
      </c>
      <c r="D130" s="39" t="s">
        <v>39</v>
      </c>
      <c r="E130" s="39"/>
      <c r="F130" s="27">
        <f t="shared" si="14"/>
        <v>20000</v>
      </c>
      <c r="G130" s="27">
        <f t="shared" si="14"/>
        <v>20000</v>
      </c>
    </row>
    <row r="131" spans="1:7" ht="36.6" thickBot="1">
      <c r="A131" s="45" t="s">
        <v>11</v>
      </c>
      <c r="B131" s="70" t="s">
        <v>126</v>
      </c>
      <c r="C131" s="43" t="s">
        <v>89</v>
      </c>
      <c r="D131" s="43" t="s">
        <v>12</v>
      </c>
      <c r="E131" s="43"/>
      <c r="F131" s="26">
        <f t="shared" si="14"/>
        <v>20000</v>
      </c>
      <c r="G131" s="26">
        <f t="shared" si="14"/>
        <v>20000</v>
      </c>
    </row>
    <row r="132" spans="1:7" ht="24.6" thickBot="1">
      <c r="A132" s="45" t="s">
        <v>90</v>
      </c>
      <c r="B132" s="70" t="s">
        <v>126</v>
      </c>
      <c r="C132" s="43" t="s">
        <v>89</v>
      </c>
      <c r="D132" s="43" t="s">
        <v>91</v>
      </c>
      <c r="E132" s="43"/>
      <c r="F132" s="26">
        <f t="shared" si="14"/>
        <v>20000</v>
      </c>
      <c r="G132" s="26">
        <f t="shared" si="14"/>
        <v>20000</v>
      </c>
    </row>
    <row r="133" spans="1:7" ht="24.6" thickBot="1">
      <c r="A133" s="45" t="s">
        <v>15</v>
      </c>
      <c r="B133" s="63" t="s">
        <v>126</v>
      </c>
      <c r="C133" s="43" t="s">
        <v>89</v>
      </c>
      <c r="D133" s="43" t="s">
        <v>91</v>
      </c>
      <c r="E133" s="43">
        <v>200</v>
      </c>
      <c r="F133" s="26">
        <f t="shared" si="14"/>
        <v>20000</v>
      </c>
      <c r="G133" s="26">
        <f t="shared" si="14"/>
        <v>20000</v>
      </c>
    </row>
    <row r="134" spans="1:7" ht="24.6" thickBot="1">
      <c r="A134" s="45" t="s">
        <v>26</v>
      </c>
      <c r="B134" s="70" t="s">
        <v>126</v>
      </c>
      <c r="C134" s="43" t="s">
        <v>89</v>
      </c>
      <c r="D134" s="43" t="s">
        <v>91</v>
      </c>
      <c r="E134" s="43">
        <v>240</v>
      </c>
      <c r="F134" s="26">
        <f t="shared" si="14"/>
        <v>20000</v>
      </c>
      <c r="G134" s="26">
        <f t="shared" si="14"/>
        <v>20000</v>
      </c>
    </row>
    <row r="135" spans="1:7" ht="24.6" thickBot="1">
      <c r="A135" s="45" t="s">
        <v>46</v>
      </c>
      <c r="B135" s="70" t="s">
        <v>126</v>
      </c>
      <c r="C135" s="43" t="s">
        <v>89</v>
      </c>
      <c r="D135" s="43" t="s">
        <v>91</v>
      </c>
      <c r="E135" s="43">
        <v>244</v>
      </c>
      <c r="F135" s="26">
        <f t="shared" si="14"/>
        <v>20000</v>
      </c>
      <c r="G135" s="26">
        <f t="shared" si="14"/>
        <v>20000</v>
      </c>
    </row>
    <row r="136" spans="1:7" ht="12.6" thickBot="1">
      <c r="A136" s="47" t="s">
        <v>83</v>
      </c>
      <c r="B136" s="71" t="s">
        <v>126</v>
      </c>
      <c r="C136" s="41" t="s">
        <v>89</v>
      </c>
      <c r="D136" s="41" t="s">
        <v>91</v>
      </c>
      <c r="E136" s="41">
        <v>244</v>
      </c>
      <c r="F136" s="28">
        <v>20000</v>
      </c>
      <c r="G136" s="28">
        <v>20000</v>
      </c>
    </row>
    <row r="137" spans="1:7" ht="12.6" thickBot="1">
      <c r="A137" s="64" t="s">
        <v>92</v>
      </c>
      <c r="B137" s="65" t="s">
        <v>126</v>
      </c>
      <c r="C137" s="40" t="s">
        <v>93</v>
      </c>
      <c r="D137" s="40" t="s">
        <v>94</v>
      </c>
      <c r="E137" s="40"/>
      <c r="F137" s="25">
        <f t="shared" ref="F137:G140" si="15">F138</f>
        <v>3000000</v>
      </c>
      <c r="G137" s="25">
        <f t="shared" si="15"/>
        <v>3600000</v>
      </c>
    </row>
    <row r="138" spans="1:7" ht="36.6" thickBot="1">
      <c r="A138" s="44" t="s">
        <v>95</v>
      </c>
      <c r="B138" s="69" t="s">
        <v>126</v>
      </c>
      <c r="C138" s="39" t="s">
        <v>93</v>
      </c>
      <c r="D138" s="39" t="s">
        <v>96</v>
      </c>
      <c r="E138" s="39"/>
      <c r="F138" s="27">
        <f t="shared" si="15"/>
        <v>3000000</v>
      </c>
      <c r="G138" s="27">
        <f t="shared" si="15"/>
        <v>3600000</v>
      </c>
    </row>
    <row r="139" spans="1:7" ht="12.6" thickBot="1">
      <c r="A139" s="45" t="s">
        <v>97</v>
      </c>
      <c r="B139" s="70" t="s">
        <v>126</v>
      </c>
      <c r="C139" s="43" t="s">
        <v>93</v>
      </c>
      <c r="D139" s="43" t="s">
        <v>98</v>
      </c>
      <c r="E139" s="43">
        <v>500</v>
      </c>
      <c r="F139" s="26">
        <f t="shared" si="15"/>
        <v>3000000</v>
      </c>
      <c r="G139" s="26">
        <f t="shared" si="15"/>
        <v>3600000</v>
      </c>
    </row>
    <row r="140" spans="1:7" ht="12.6" thickBot="1">
      <c r="A140" s="45" t="s">
        <v>99</v>
      </c>
      <c r="B140" s="70" t="s">
        <v>126</v>
      </c>
      <c r="C140" s="43" t="s">
        <v>93</v>
      </c>
      <c r="D140" s="43" t="s">
        <v>98</v>
      </c>
      <c r="E140" s="43">
        <v>540</v>
      </c>
      <c r="F140" s="26">
        <f t="shared" si="15"/>
        <v>3000000</v>
      </c>
      <c r="G140" s="26">
        <f t="shared" si="15"/>
        <v>3600000</v>
      </c>
    </row>
    <row r="141" spans="1:7" ht="12.6" thickBot="1">
      <c r="A141" s="47" t="s">
        <v>100</v>
      </c>
      <c r="B141" s="71" t="s">
        <v>126</v>
      </c>
      <c r="C141" s="41" t="s">
        <v>93</v>
      </c>
      <c r="D141" s="41" t="s">
        <v>98</v>
      </c>
      <c r="E141" s="41">
        <v>540</v>
      </c>
      <c r="F141" s="28">
        <v>3000000</v>
      </c>
      <c r="G141" s="28">
        <v>3600000</v>
      </c>
    </row>
    <row r="142" spans="1:7" ht="12.6" thickBot="1">
      <c r="A142" s="64" t="s">
        <v>101</v>
      </c>
      <c r="B142" s="65" t="s">
        <v>126</v>
      </c>
      <c r="C142" s="40" t="s">
        <v>102</v>
      </c>
      <c r="D142" s="40"/>
      <c r="E142" s="40"/>
      <c r="F142" s="25">
        <f>F143</f>
        <v>300509</v>
      </c>
      <c r="G142" s="25">
        <f>G143</f>
        <v>309159</v>
      </c>
    </row>
    <row r="143" spans="1:7" ht="12.6" thickBot="1">
      <c r="A143" s="45" t="s">
        <v>103</v>
      </c>
      <c r="B143" s="70" t="s">
        <v>126</v>
      </c>
      <c r="C143" s="43" t="s">
        <v>102</v>
      </c>
      <c r="D143" s="43" t="s">
        <v>105</v>
      </c>
      <c r="E143" s="43"/>
      <c r="F143" s="26">
        <f>F144</f>
        <v>300509</v>
      </c>
      <c r="G143" s="26">
        <f>G144</f>
        <v>309159</v>
      </c>
    </row>
    <row r="144" spans="1:7" ht="24.6" thickBot="1">
      <c r="A144" s="44" t="s">
        <v>104</v>
      </c>
      <c r="B144" s="69" t="s">
        <v>126</v>
      </c>
      <c r="C144" s="39" t="s">
        <v>102</v>
      </c>
      <c r="D144" s="39" t="s">
        <v>105</v>
      </c>
      <c r="E144" s="39"/>
      <c r="F144" s="27">
        <f>F145+F151</f>
        <v>300509</v>
      </c>
      <c r="G144" s="27">
        <f>G145+G151</f>
        <v>309159</v>
      </c>
    </row>
    <row r="145" spans="1:7" ht="24.6" thickBot="1">
      <c r="A145" s="45" t="s">
        <v>106</v>
      </c>
      <c r="B145" s="70" t="s">
        <v>126</v>
      </c>
      <c r="C145" s="43" t="s">
        <v>102</v>
      </c>
      <c r="D145" s="43" t="s">
        <v>107</v>
      </c>
      <c r="E145" s="43">
        <v>300</v>
      </c>
      <c r="F145" s="26">
        <f>F146+F148</f>
        <v>226509</v>
      </c>
      <c r="G145" s="26">
        <f>G146+G148</f>
        <v>235159</v>
      </c>
    </row>
    <row r="146" spans="1:7" ht="12.6" thickBot="1">
      <c r="A146" s="45" t="s">
        <v>108</v>
      </c>
      <c r="B146" s="70" t="s">
        <v>126</v>
      </c>
      <c r="C146" s="43" t="s">
        <v>102</v>
      </c>
      <c r="D146" s="43" t="s">
        <v>109</v>
      </c>
      <c r="E146" s="43">
        <v>312</v>
      </c>
      <c r="F146" s="26">
        <v>216509</v>
      </c>
      <c r="G146" s="26">
        <f>G147</f>
        <v>225159</v>
      </c>
    </row>
    <row r="147" spans="1:7" ht="24.6" thickBot="1">
      <c r="A147" s="47" t="s">
        <v>110</v>
      </c>
      <c r="B147" s="71" t="s">
        <v>126</v>
      </c>
      <c r="C147" s="41" t="s">
        <v>102</v>
      </c>
      <c r="D147" s="41" t="s">
        <v>109</v>
      </c>
      <c r="E147" s="41">
        <v>312</v>
      </c>
      <c r="F147" s="28">
        <v>216365</v>
      </c>
      <c r="G147" s="28">
        <v>225159</v>
      </c>
    </row>
    <row r="148" spans="1:7" ht="12.6" thickBot="1">
      <c r="A148" s="45" t="s">
        <v>111</v>
      </c>
      <c r="B148" s="70" t="s">
        <v>126</v>
      </c>
      <c r="C148" s="43" t="s">
        <v>102</v>
      </c>
      <c r="D148" s="43" t="s">
        <v>112</v>
      </c>
      <c r="E148" s="43">
        <v>360</v>
      </c>
      <c r="F148" s="26">
        <f>F149</f>
        <v>10000</v>
      </c>
      <c r="G148" s="26">
        <f>G149</f>
        <v>10000</v>
      </c>
    </row>
    <row r="149" spans="1:7" ht="24.6" thickBot="1">
      <c r="A149" s="45" t="s">
        <v>113</v>
      </c>
      <c r="B149" s="70" t="s">
        <v>126</v>
      </c>
      <c r="C149" s="43" t="s">
        <v>102</v>
      </c>
      <c r="D149" s="43" t="s">
        <v>112</v>
      </c>
      <c r="E149" s="43">
        <v>360</v>
      </c>
      <c r="F149" s="26">
        <f>F150</f>
        <v>10000</v>
      </c>
      <c r="G149" s="26">
        <f>G150</f>
        <v>10000</v>
      </c>
    </row>
    <row r="150" spans="1:7" ht="12.6" thickBot="1">
      <c r="A150" s="47" t="s">
        <v>114</v>
      </c>
      <c r="B150" s="71" t="s">
        <v>126</v>
      </c>
      <c r="C150" s="41" t="s">
        <v>102</v>
      </c>
      <c r="D150" s="41" t="s">
        <v>112</v>
      </c>
      <c r="E150" s="41">
        <v>360</v>
      </c>
      <c r="F150" s="28">
        <v>10000</v>
      </c>
      <c r="G150" s="28">
        <v>10000</v>
      </c>
    </row>
    <row r="151" spans="1:7" ht="84.6" thickBot="1">
      <c r="A151" s="46" t="s">
        <v>115</v>
      </c>
      <c r="B151" s="70" t="s">
        <v>126</v>
      </c>
      <c r="C151" s="43" t="s">
        <v>102</v>
      </c>
      <c r="D151" s="43" t="s">
        <v>116</v>
      </c>
      <c r="E151" s="43"/>
      <c r="F151" s="26">
        <f t="shared" ref="F151:G153" si="16">F152</f>
        <v>74000</v>
      </c>
      <c r="G151" s="26">
        <f t="shared" si="16"/>
        <v>74000</v>
      </c>
    </row>
    <row r="152" spans="1:7" ht="12.6" thickBot="1">
      <c r="A152" s="45" t="s">
        <v>97</v>
      </c>
      <c r="B152" s="70" t="s">
        <v>126</v>
      </c>
      <c r="C152" s="43" t="s">
        <v>102</v>
      </c>
      <c r="D152" s="43" t="s">
        <v>117</v>
      </c>
      <c r="E152" s="43">
        <v>500</v>
      </c>
      <c r="F152" s="26">
        <f t="shared" si="16"/>
        <v>74000</v>
      </c>
      <c r="G152" s="26">
        <f t="shared" si="16"/>
        <v>74000</v>
      </c>
    </row>
    <row r="153" spans="1:7" ht="12.6" thickBot="1">
      <c r="A153" s="45" t="s">
        <v>99</v>
      </c>
      <c r="B153" s="70" t="s">
        <v>126</v>
      </c>
      <c r="C153" s="43" t="s">
        <v>102</v>
      </c>
      <c r="D153" s="43" t="s">
        <v>117</v>
      </c>
      <c r="E153" s="43">
        <v>540</v>
      </c>
      <c r="F153" s="26">
        <f t="shared" si="16"/>
        <v>74000</v>
      </c>
      <c r="G153" s="26">
        <f t="shared" si="16"/>
        <v>74000</v>
      </c>
    </row>
    <row r="154" spans="1:7" ht="12.6" thickBot="1">
      <c r="A154" s="47" t="s">
        <v>100</v>
      </c>
      <c r="B154" s="71" t="s">
        <v>126</v>
      </c>
      <c r="C154" s="41" t="s">
        <v>102</v>
      </c>
      <c r="D154" s="41" t="s">
        <v>117</v>
      </c>
      <c r="E154" s="41">
        <v>540</v>
      </c>
      <c r="F154" s="28">
        <v>74000</v>
      </c>
      <c r="G154" s="28">
        <v>74000</v>
      </c>
    </row>
    <row r="155" spans="1:7" ht="12.6" thickBot="1">
      <c r="A155" s="64" t="s">
        <v>118</v>
      </c>
      <c r="B155" s="65" t="s">
        <v>126</v>
      </c>
      <c r="C155" s="40">
        <v>1101</v>
      </c>
      <c r="D155" s="40"/>
      <c r="E155" s="40"/>
      <c r="F155" s="25">
        <f>F156</f>
        <v>1000</v>
      </c>
      <c r="G155" s="25">
        <f>G156</f>
        <v>1000</v>
      </c>
    </row>
    <row r="156" spans="1:7" ht="12.6" thickBot="1">
      <c r="A156" s="45" t="s">
        <v>119</v>
      </c>
      <c r="B156" s="70" t="s">
        <v>126</v>
      </c>
      <c r="C156" s="43" t="s">
        <v>120</v>
      </c>
      <c r="D156" s="43"/>
      <c r="E156" s="43"/>
      <c r="F156" s="26">
        <f>F157</f>
        <v>1000</v>
      </c>
      <c r="G156" s="26">
        <f>G157</f>
        <v>1000</v>
      </c>
    </row>
    <row r="157" spans="1:7" ht="24.6" thickBot="1">
      <c r="A157" s="44" t="s">
        <v>121</v>
      </c>
      <c r="B157" s="69" t="s">
        <v>126</v>
      </c>
      <c r="C157" s="39" t="s">
        <v>120</v>
      </c>
      <c r="D157" s="39" t="s">
        <v>122</v>
      </c>
      <c r="E157" s="39"/>
      <c r="F157" s="27">
        <f t="shared" ref="F157:G157" si="17">F158</f>
        <v>1000</v>
      </c>
      <c r="G157" s="27">
        <f t="shared" si="17"/>
        <v>1000</v>
      </c>
    </row>
    <row r="158" spans="1:7" ht="60.6" thickBot="1">
      <c r="A158" s="45" t="s">
        <v>123</v>
      </c>
      <c r="B158" s="70" t="s">
        <v>126</v>
      </c>
      <c r="C158" s="43" t="s">
        <v>120</v>
      </c>
      <c r="D158" s="43" t="s">
        <v>124</v>
      </c>
      <c r="E158" s="43"/>
      <c r="F158" s="26">
        <f t="shared" ref="F158:G160" si="18">F159</f>
        <v>1000</v>
      </c>
      <c r="G158" s="26">
        <f t="shared" si="18"/>
        <v>1000</v>
      </c>
    </row>
    <row r="159" spans="1:7" ht="12.6" thickBot="1">
      <c r="A159" s="45" t="s">
        <v>97</v>
      </c>
      <c r="B159" s="70" t="s">
        <v>126</v>
      </c>
      <c r="C159" s="43" t="s">
        <v>120</v>
      </c>
      <c r="D159" s="43" t="s">
        <v>124</v>
      </c>
      <c r="E159" s="43">
        <v>500</v>
      </c>
      <c r="F159" s="26">
        <f t="shared" si="18"/>
        <v>1000</v>
      </c>
      <c r="G159" s="26">
        <f t="shared" si="18"/>
        <v>1000</v>
      </c>
    </row>
    <row r="160" spans="1:7" ht="12.6" thickBot="1">
      <c r="A160" s="45" t="s">
        <v>99</v>
      </c>
      <c r="B160" s="70" t="s">
        <v>126</v>
      </c>
      <c r="C160" s="43" t="s">
        <v>120</v>
      </c>
      <c r="D160" s="43" t="s">
        <v>125</v>
      </c>
      <c r="E160" s="43">
        <v>540</v>
      </c>
      <c r="F160" s="26">
        <f t="shared" si="18"/>
        <v>1000</v>
      </c>
      <c r="G160" s="26">
        <f t="shared" si="18"/>
        <v>1000</v>
      </c>
    </row>
    <row r="161" spans="1:7" ht="12.6" thickBot="1">
      <c r="A161" s="47" t="s">
        <v>100</v>
      </c>
      <c r="B161" s="71" t="s">
        <v>126</v>
      </c>
      <c r="C161" s="41" t="s">
        <v>120</v>
      </c>
      <c r="D161" s="41" t="s">
        <v>125</v>
      </c>
      <c r="E161" s="41">
        <v>540</v>
      </c>
      <c r="F161" s="28">
        <v>1000</v>
      </c>
      <c r="G161" s="28">
        <v>1000</v>
      </c>
    </row>
  </sheetData>
  <mergeCells count="3">
    <mergeCell ref="A10:G10"/>
    <mergeCell ref="D2:G4"/>
    <mergeCell ref="D5:G7"/>
  </mergeCells>
  <pageMargins left="0.31496062992125984" right="0.31496062992125984" top="0.74803149606299213" bottom="0.74803149606299213" header="0.19685039370078741" footer="0.31496062992125984"/>
  <pageSetup paperSize="9" scale="8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2:Z177"/>
  <sheetViews>
    <sheetView topLeftCell="A104" zoomScaleNormal="100" workbookViewId="0">
      <selection activeCell="F143" sqref="F143"/>
    </sheetView>
  </sheetViews>
  <sheetFormatPr defaultRowHeight="13.8"/>
  <cols>
    <col min="1" max="1" width="42.77734375" style="1" customWidth="1"/>
    <col min="2" max="2" width="10.44140625" style="1" customWidth="1"/>
    <col min="3" max="3" width="12.6640625" style="1" customWidth="1"/>
    <col min="4" max="4" width="13.33203125" style="1" customWidth="1"/>
    <col min="5" max="5" width="14.44140625" style="1" customWidth="1"/>
    <col min="6" max="6" width="13.109375" style="1" customWidth="1"/>
    <col min="7" max="16384" width="8.88671875" style="1"/>
  </cols>
  <sheetData>
    <row r="2" spans="1:26" ht="13.8" customHeight="1">
      <c r="A2" s="56"/>
      <c r="B2" s="99" t="s">
        <v>189</v>
      </c>
      <c r="C2" s="99"/>
      <c r="D2" s="99"/>
      <c r="E2" s="99"/>
    </row>
    <row r="3" spans="1:26">
      <c r="A3" s="56"/>
      <c r="B3" s="99"/>
      <c r="C3" s="99"/>
      <c r="D3" s="99"/>
      <c r="E3" s="99"/>
    </row>
    <row r="4" spans="1:26">
      <c r="A4" s="56"/>
      <c r="B4" s="99"/>
      <c r="C4" s="99"/>
      <c r="D4" s="99"/>
      <c r="E4" s="99"/>
    </row>
    <row r="5" spans="1:26">
      <c r="A5" s="56"/>
      <c r="B5" s="99"/>
      <c r="C5" s="99"/>
      <c r="D5" s="99"/>
      <c r="E5" s="99"/>
    </row>
    <row r="6" spans="1:26" ht="13.8" customHeight="1">
      <c r="A6" s="101" t="s">
        <v>145</v>
      </c>
      <c r="B6" s="101"/>
      <c r="C6" s="101"/>
      <c r="D6" s="101"/>
      <c r="E6" s="101"/>
    </row>
    <row r="7" spans="1:26" ht="40.5" customHeight="1">
      <c r="A7" s="101"/>
      <c r="B7" s="101"/>
      <c r="C7" s="101"/>
      <c r="D7" s="101"/>
      <c r="E7" s="101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>
      <c r="A8" s="101"/>
      <c r="B8" s="101"/>
      <c r="C8" s="101"/>
      <c r="D8" s="101"/>
      <c r="E8" s="101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.5" customHeight="1" thickBot="1">
      <c r="A9" s="59"/>
      <c r="B9" s="59"/>
      <c r="C9" s="59"/>
      <c r="D9" s="59"/>
      <c r="E9" s="5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36" hidden="1" customHeight="1" thickBot="1">
      <c r="A10" s="59"/>
      <c r="B10" s="59"/>
      <c r="C10" s="59"/>
      <c r="D10" s="59"/>
      <c r="E10" s="59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s="19" customFormat="1" ht="36.6" thickBot="1">
      <c r="A11" s="61" t="s">
        <v>1</v>
      </c>
      <c r="B11" s="61" t="s">
        <v>136</v>
      </c>
      <c r="C11" s="61" t="s">
        <v>134</v>
      </c>
      <c r="D11" s="61" t="s">
        <v>3</v>
      </c>
      <c r="E11" s="61" t="s">
        <v>144</v>
      </c>
    </row>
    <row r="12" spans="1:26" s="4" customFormat="1" ht="14.4" thickBot="1">
      <c r="A12" s="45">
        <v>1</v>
      </c>
      <c r="B12" s="62">
        <v>2</v>
      </c>
      <c r="C12" s="62">
        <v>3</v>
      </c>
      <c r="D12" s="62">
        <v>4</v>
      </c>
      <c r="E12" s="62">
        <v>5</v>
      </c>
    </row>
    <row r="13" spans="1:26" ht="24.6" thickBot="1">
      <c r="A13" s="49" t="s">
        <v>4</v>
      </c>
      <c r="B13" s="38"/>
      <c r="C13" s="38"/>
      <c r="D13" s="38"/>
      <c r="E13" s="34">
        <f>E14+E66+E73+E84+E96+E144+E153+E158+E171</f>
        <v>12613941</v>
      </c>
      <c r="G13" s="3"/>
    </row>
    <row r="14" spans="1:26" ht="14.4" thickBot="1">
      <c r="A14" s="64" t="s">
        <v>5</v>
      </c>
      <c r="B14" s="40" t="s">
        <v>6</v>
      </c>
      <c r="C14" s="40"/>
      <c r="D14" s="40"/>
      <c r="E14" s="25">
        <f>E15+E22+E49+E56</f>
        <v>5144507</v>
      </c>
      <c r="F14" s="3"/>
    </row>
    <row r="15" spans="1:26" ht="48.6" thickBot="1">
      <c r="A15" s="52" t="s">
        <v>7</v>
      </c>
      <c r="B15" s="67" t="s">
        <v>8</v>
      </c>
      <c r="C15" s="67"/>
      <c r="D15" s="67"/>
      <c r="E15" s="68">
        <f t="shared" ref="E15:E20" si="0">E16</f>
        <v>84000</v>
      </c>
    </row>
    <row r="16" spans="1:26" ht="48.6" thickBot="1">
      <c r="A16" s="44" t="s">
        <v>9</v>
      </c>
      <c r="B16" s="39" t="s">
        <v>8</v>
      </c>
      <c r="C16" s="39" t="s">
        <v>10</v>
      </c>
      <c r="D16" s="39"/>
      <c r="E16" s="27">
        <f t="shared" si="0"/>
        <v>84000</v>
      </c>
    </row>
    <row r="17" spans="1:5" ht="48.6" thickBot="1">
      <c r="A17" s="45" t="s">
        <v>11</v>
      </c>
      <c r="B17" s="43" t="s">
        <v>8</v>
      </c>
      <c r="C17" s="43" t="s">
        <v>12</v>
      </c>
      <c r="D17" s="43"/>
      <c r="E17" s="26">
        <f t="shared" si="0"/>
        <v>84000</v>
      </c>
    </row>
    <row r="18" spans="1:5" ht="24.6" thickBot="1">
      <c r="A18" s="45" t="s">
        <v>13</v>
      </c>
      <c r="B18" s="43" t="s">
        <v>8</v>
      </c>
      <c r="C18" s="43" t="s">
        <v>14</v>
      </c>
      <c r="D18" s="43"/>
      <c r="E18" s="26">
        <f t="shared" si="0"/>
        <v>84000</v>
      </c>
    </row>
    <row r="19" spans="1:5" ht="24.6" thickBot="1">
      <c r="A19" s="45" t="s">
        <v>15</v>
      </c>
      <c r="B19" s="43" t="s">
        <v>8</v>
      </c>
      <c r="C19" s="43" t="s">
        <v>14</v>
      </c>
      <c r="D19" s="43">
        <v>100</v>
      </c>
      <c r="E19" s="26">
        <f t="shared" si="0"/>
        <v>84000</v>
      </c>
    </row>
    <row r="20" spans="1:5" ht="24.6" thickBot="1">
      <c r="A20" s="45" t="s">
        <v>16</v>
      </c>
      <c r="B20" s="43" t="s">
        <v>8</v>
      </c>
      <c r="C20" s="43" t="s">
        <v>14</v>
      </c>
      <c r="D20" s="43">
        <v>110</v>
      </c>
      <c r="E20" s="26">
        <f t="shared" si="0"/>
        <v>84000</v>
      </c>
    </row>
    <row r="21" spans="1:5" s="10" customFormat="1" ht="24.6" thickBot="1">
      <c r="A21" s="47" t="s">
        <v>13</v>
      </c>
      <c r="B21" s="41" t="s">
        <v>8</v>
      </c>
      <c r="C21" s="41" t="s">
        <v>14</v>
      </c>
      <c r="D21" s="41">
        <v>123</v>
      </c>
      <c r="E21" s="28">
        <v>84000</v>
      </c>
    </row>
    <row r="22" spans="1:5" ht="48.6" thickBot="1">
      <c r="A22" s="52" t="s">
        <v>17</v>
      </c>
      <c r="B22" s="67" t="s">
        <v>18</v>
      </c>
      <c r="C22" s="67"/>
      <c r="D22" s="67"/>
      <c r="E22" s="68">
        <f>E23</f>
        <v>4822882</v>
      </c>
    </row>
    <row r="23" spans="1:5" ht="48.6" thickBot="1">
      <c r="A23" s="45" t="s">
        <v>17</v>
      </c>
      <c r="B23" s="43" t="s">
        <v>18</v>
      </c>
      <c r="C23" s="43" t="s">
        <v>19</v>
      </c>
      <c r="D23" s="43"/>
      <c r="E23" s="26">
        <f>E24</f>
        <v>4822882</v>
      </c>
    </row>
    <row r="24" spans="1:5" ht="48.6" thickBot="1">
      <c r="A24" s="44" t="s">
        <v>9</v>
      </c>
      <c r="B24" s="39" t="s">
        <v>18</v>
      </c>
      <c r="C24" s="39" t="s">
        <v>19</v>
      </c>
      <c r="D24" s="39"/>
      <c r="E24" s="27">
        <f>E25</f>
        <v>4822882</v>
      </c>
    </row>
    <row r="25" spans="1:5" ht="48.6" thickBot="1">
      <c r="A25" s="45" t="s">
        <v>11</v>
      </c>
      <c r="B25" s="43" t="s">
        <v>18</v>
      </c>
      <c r="C25" s="43" t="s">
        <v>12</v>
      </c>
      <c r="D25" s="43"/>
      <c r="E25" s="26">
        <f>E26+E44</f>
        <v>4822882</v>
      </c>
    </row>
    <row r="26" spans="1:5" s="11" customFormat="1" ht="14.4" thickBot="1">
      <c r="A26" s="49" t="s">
        <v>20</v>
      </c>
      <c r="B26" s="38" t="s">
        <v>18</v>
      </c>
      <c r="C26" s="38" t="s">
        <v>21</v>
      </c>
      <c r="D26" s="72"/>
      <c r="E26" s="34">
        <f>E27+E35+E42</f>
        <v>4273180</v>
      </c>
    </row>
    <row r="27" spans="1:5" ht="60.6" thickBot="1">
      <c r="A27" s="45" t="s">
        <v>22</v>
      </c>
      <c r="B27" s="43" t="s">
        <v>18</v>
      </c>
      <c r="C27" s="43" t="s">
        <v>21</v>
      </c>
      <c r="D27" s="43">
        <v>100</v>
      </c>
      <c r="E27" s="26">
        <f>E28</f>
        <v>2269929</v>
      </c>
    </row>
    <row r="28" spans="1:5" ht="24.6" thickBot="1">
      <c r="A28" s="45" t="s">
        <v>23</v>
      </c>
      <c r="B28" s="43" t="s">
        <v>18</v>
      </c>
      <c r="C28" s="43" t="s">
        <v>21</v>
      </c>
      <c r="D28" s="43">
        <v>120</v>
      </c>
      <c r="E28" s="26">
        <f>E29+E30</f>
        <v>2269929</v>
      </c>
    </row>
    <row r="29" spans="1:5" ht="13.2" customHeight="1" thickBot="1">
      <c r="A29" s="45" t="s">
        <v>24</v>
      </c>
      <c r="B29" s="43" t="s">
        <v>18</v>
      </c>
      <c r="C29" s="43" t="s">
        <v>21</v>
      </c>
      <c r="D29" s="43">
        <v>121</v>
      </c>
      <c r="E29" s="26">
        <f>E31+E33</f>
        <v>1743417</v>
      </c>
    </row>
    <row r="30" spans="1:5" ht="14.4" thickBot="1">
      <c r="A30" s="45" t="s">
        <v>25</v>
      </c>
      <c r="B30" s="43" t="s">
        <v>18</v>
      </c>
      <c r="C30" s="43" t="s">
        <v>21</v>
      </c>
      <c r="D30" s="43">
        <v>129</v>
      </c>
      <c r="E30" s="26">
        <v>526512</v>
      </c>
    </row>
    <row r="31" spans="1:5" s="10" customFormat="1" ht="14.4" thickBot="1">
      <c r="A31" s="47" t="s">
        <v>24</v>
      </c>
      <c r="B31" s="41" t="s">
        <v>18</v>
      </c>
      <c r="C31" s="41" t="s">
        <v>137</v>
      </c>
      <c r="D31" s="41">
        <v>121</v>
      </c>
      <c r="E31" s="28">
        <v>650923</v>
      </c>
    </row>
    <row r="32" spans="1:5" s="10" customFormat="1" ht="14.4" thickBot="1">
      <c r="A32" s="47" t="s">
        <v>25</v>
      </c>
      <c r="B32" s="41" t="s">
        <v>18</v>
      </c>
      <c r="C32" s="41" t="s">
        <v>137</v>
      </c>
      <c r="D32" s="41">
        <v>129</v>
      </c>
      <c r="E32" s="28">
        <v>196579</v>
      </c>
    </row>
    <row r="33" spans="1:5" s="10" customFormat="1" ht="14.4" thickBot="1">
      <c r="A33" s="47" t="s">
        <v>24</v>
      </c>
      <c r="B33" s="41" t="s">
        <v>18</v>
      </c>
      <c r="C33" s="41" t="s">
        <v>138</v>
      </c>
      <c r="D33" s="41">
        <v>121</v>
      </c>
      <c r="E33" s="28">
        <v>1092494</v>
      </c>
    </row>
    <row r="34" spans="1:5" s="10" customFormat="1" ht="14.4" thickBot="1">
      <c r="A34" s="47" t="s">
        <v>25</v>
      </c>
      <c r="B34" s="41" t="s">
        <v>18</v>
      </c>
      <c r="C34" s="41" t="s">
        <v>138</v>
      </c>
      <c r="D34" s="41">
        <v>129</v>
      </c>
      <c r="E34" s="28">
        <v>320934</v>
      </c>
    </row>
    <row r="35" spans="1:5" ht="24.6" thickBot="1">
      <c r="A35" s="45" t="s">
        <v>15</v>
      </c>
      <c r="B35" s="43" t="s">
        <v>18</v>
      </c>
      <c r="C35" s="43" t="s">
        <v>21</v>
      </c>
      <c r="D35" s="43">
        <v>200</v>
      </c>
      <c r="E35" s="26">
        <f>E36</f>
        <v>1998251</v>
      </c>
    </row>
    <row r="36" spans="1:5" ht="24.6" thickBot="1">
      <c r="A36" s="45" t="s">
        <v>26</v>
      </c>
      <c r="B36" s="43" t="s">
        <v>18</v>
      </c>
      <c r="C36" s="43" t="s">
        <v>21</v>
      </c>
      <c r="D36" s="43">
        <v>240</v>
      </c>
      <c r="E36" s="26">
        <f>E37+E40+E39</f>
        <v>1998251</v>
      </c>
    </row>
    <row r="37" spans="1:5" ht="24.6" thickBot="1">
      <c r="A37" s="45" t="s">
        <v>26</v>
      </c>
      <c r="B37" s="43" t="s">
        <v>18</v>
      </c>
      <c r="C37" s="43" t="s">
        <v>21</v>
      </c>
      <c r="D37" s="43">
        <v>244</v>
      </c>
      <c r="E37" s="26">
        <f>E38</f>
        <v>623251</v>
      </c>
    </row>
    <row r="38" spans="1:5" s="10" customFormat="1" ht="14.4" thickBot="1">
      <c r="A38" s="47" t="s">
        <v>30</v>
      </c>
      <c r="B38" s="41" t="s">
        <v>18</v>
      </c>
      <c r="C38" s="41" t="s">
        <v>21</v>
      </c>
      <c r="D38" s="41">
        <v>244</v>
      </c>
      <c r="E38" s="28">
        <v>623251</v>
      </c>
    </row>
    <row r="39" spans="1:5" s="10" customFormat="1" ht="14.4" thickBot="1">
      <c r="A39" s="47" t="s">
        <v>31</v>
      </c>
      <c r="B39" s="41" t="s">
        <v>18</v>
      </c>
      <c r="C39" s="41" t="s">
        <v>21</v>
      </c>
      <c r="D39" s="41">
        <v>244</v>
      </c>
      <c r="E39" s="28">
        <v>1204000</v>
      </c>
    </row>
    <row r="40" spans="1:5" ht="14.4" thickBot="1">
      <c r="A40" s="45" t="s">
        <v>29</v>
      </c>
      <c r="B40" s="43" t="s">
        <v>18</v>
      </c>
      <c r="C40" s="43" t="s">
        <v>21</v>
      </c>
      <c r="D40" s="43">
        <v>247</v>
      </c>
      <c r="E40" s="26">
        <f>E41</f>
        <v>171000</v>
      </c>
    </row>
    <row r="41" spans="1:5" s="10" customFormat="1" ht="14.4" thickBot="1">
      <c r="A41" s="47" t="s">
        <v>139</v>
      </c>
      <c r="B41" s="41" t="s">
        <v>18</v>
      </c>
      <c r="C41" s="41" t="s">
        <v>21</v>
      </c>
      <c r="D41" s="41">
        <v>247</v>
      </c>
      <c r="E41" s="28">
        <v>171000</v>
      </c>
    </row>
    <row r="42" spans="1:5" ht="14.4" thickBot="1">
      <c r="A42" s="45" t="s">
        <v>135</v>
      </c>
      <c r="B42" s="43" t="s">
        <v>18</v>
      </c>
      <c r="C42" s="43" t="s">
        <v>21</v>
      </c>
      <c r="D42" s="43">
        <v>800</v>
      </c>
      <c r="E42" s="26">
        <f>E43</f>
        <v>5000</v>
      </c>
    </row>
    <row r="43" spans="1:5" s="10" customFormat="1" ht="14.4" thickBot="1">
      <c r="A43" s="47" t="s">
        <v>135</v>
      </c>
      <c r="B43" s="41" t="s">
        <v>18</v>
      </c>
      <c r="C43" s="41" t="s">
        <v>21</v>
      </c>
      <c r="D43" s="41">
        <v>853</v>
      </c>
      <c r="E43" s="28">
        <v>5000</v>
      </c>
    </row>
    <row r="44" spans="1:5" ht="36.6" thickBot="1">
      <c r="A44" s="49" t="s">
        <v>34</v>
      </c>
      <c r="B44" s="38" t="s">
        <v>18</v>
      </c>
      <c r="C44" s="38" t="s">
        <v>35</v>
      </c>
      <c r="D44" s="38"/>
      <c r="E44" s="34">
        <f>E45</f>
        <v>549702</v>
      </c>
    </row>
    <row r="45" spans="1:5" ht="60.6" thickBot="1">
      <c r="A45" s="45" t="s">
        <v>22</v>
      </c>
      <c r="B45" s="43" t="s">
        <v>18</v>
      </c>
      <c r="C45" s="43" t="s">
        <v>35</v>
      </c>
      <c r="D45" s="43">
        <v>100</v>
      </c>
      <c r="E45" s="26">
        <f>E46</f>
        <v>549702</v>
      </c>
    </row>
    <row r="46" spans="1:5" ht="22.8" customHeight="1" thickBot="1">
      <c r="A46" s="45" t="s">
        <v>23</v>
      </c>
      <c r="B46" s="43" t="s">
        <v>18</v>
      </c>
      <c r="C46" s="43" t="s">
        <v>35</v>
      </c>
      <c r="D46" s="43">
        <v>120</v>
      </c>
      <c r="E46" s="26">
        <f>E47+E48</f>
        <v>549702</v>
      </c>
    </row>
    <row r="47" spans="1:5" s="10" customFormat="1" ht="14.4" thickBot="1">
      <c r="A47" s="47" t="s">
        <v>36</v>
      </c>
      <c r="B47" s="41" t="s">
        <v>18</v>
      </c>
      <c r="C47" s="41" t="s">
        <v>35</v>
      </c>
      <c r="D47" s="41">
        <v>121</v>
      </c>
      <c r="E47" s="28">
        <v>422198</v>
      </c>
    </row>
    <row r="48" spans="1:5" s="10" customFormat="1" ht="14.4" thickBot="1">
      <c r="A48" s="47" t="s">
        <v>25</v>
      </c>
      <c r="B48" s="41" t="s">
        <v>18</v>
      </c>
      <c r="C48" s="41" t="s">
        <v>35</v>
      </c>
      <c r="D48" s="41">
        <v>129</v>
      </c>
      <c r="E48" s="28">
        <v>127504</v>
      </c>
    </row>
    <row r="49" spans="1:5" ht="14.4" thickBot="1">
      <c r="A49" s="52" t="s">
        <v>37</v>
      </c>
      <c r="B49" s="67" t="s">
        <v>38</v>
      </c>
      <c r="C49" s="67"/>
      <c r="D49" s="67"/>
      <c r="E49" s="68">
        <f t="shared" ref="E49:E54" si="1">E50</f>
        <v>7625</v>
      </c>
    </row>
    <row r="50" spans="1:5" ht="48.6" thickBot="1">
      <c r="A50" s="44" t="s">
        <v>9</v>
      </c>
      <c r="B50" s="39" t="s">
        <v>38</v>
      </c>
      <c r="C50" s="39" t="s">
        <v>39</v>
      </c>
      <c r="D50" s="39"/>
      <c r="E50" s="27">
        <f t="shared" si="1"/>
        <v>7625</v>
      </c>
    </row>
    <row r="51" spans="1:5" ht="48.6" thickBot="1">
      <c r="A51" s="45" t="s">
        <v>11</v>
      </c>
      <c r="B51" s="43" t="s">
        <v>38</v>
      </c>
      <c r="C51" s="43" t="s">
        <v>12</v>
      </c>
      <c r="D51" s="43"/>
      <c r="E51" s="26">
        <f t="shared" si="1"/>
        <v>7625</v>
      </c>
    </row>
    <row r="52" spans="1:5" ht="14.4" thickBot="1">
      <c r="A52" s="45" t="s">
        <v>40</v>
      </c>
      <c r="B52" s="43" t="s">
        <v>38</v>
      </c>
      <c r="C52" s="43" t="s">
        <v>41</v>
      </c>
      <c r="D52" s="43"/>
      <c r="E52" s="26">
        <f t="shared" si="1"/>
        <v>7625</v>
      </c>
    </row>
    <row r="53" spans="1:5" ht="14.4" thickBot="1">
      <c r="A53" s="45" t="s">
        <v>32</v>
      </c>
      <c r="B53" s="43" t="s">
        <v>38</v>
      </c>
      <c r="C53" s="43" t="s">
        <v>41</v>
      </c>
      <c r="D53" s="43">
        <v>800</v>
      </c>
      <c r="E53" s="26">
        <f t="shared" si="1"/>
        <v>7625</v>
      </c>
    </row>
    <row r="54" spans="1:5" ht="14.4" thickBot="1">
      <c r="A54" s="45" t="s">
        <v>37</v>
      </c>
      <c r="B54" s="43" t="s">
        <v>38</v>
      </c>
      <c r="C54" s="43" t="s">
        <v>41</v>
      </c>
      <c r="D54" s="43">
        <v>870</v>
      </c>
      <c r="E54" s="26">
        <f t="shared" si="1"/>
        <v>7625</v>
      </c>
    </row>
    <row r="55" spans="1:5" s="10" customFormat="1" ht="14.4" thickBot="1">
      <c r="A55" s="47" t="s">
        <v>33</v>
      </c>
      <c r="B55" s="41" t="s">
        <v>38</v>
      </c>
      <c r="C55" s="41" t="s">
        <v>41</v>
      </c>
      <c r="D55" s="41">
        <v>870</v>
      </c>
      <c r="E55" s="28">
        <v>7625</v>
      </c>
    </row>
    <row r="56" spans="1:5" ht="14.4" thickBot="1">
      <c r="A56" s="52" t="s">
        <v>42</v>
      </c>
      <c r="B56" s="67" t="s">
        <v>43</v>
      </c>
      <c r="C56" s="67"/>
      <c r="D56" s="67"/>
      <c r="E56" s="68">
        <f>E57</f>
        <v>230000</v>
      </c>
    </row>
    <row r="57" spans="1:5" ht="24.6" thickBot="1">
      <c r="A57" s="45" t="s">
        <v>44</v>
      </c>
      <c r="B57" s="43" t="s">
        <v>43</v>
      </c>
      <c r="C57" s="43" t="s">
        <v>45</v>
      </c>
      <c r="D57" s="43"/>
      <c r="E57" s="26">
        <f>E58+E65</f>
        <v>230000</v>
      </c>
    </row>
    <row r="58" spans="1:5" ht="24.6" thickBot="1">
      <c r="A58" s="45" t="s">
        <v>26</v>
      </c>
      <c r="B58" s="43" t="s">
        <v>43</v>
      </c>
      <c r="C58" s="43" t="s">
        <v>45</v>
      </c>
      <c r="D58" s="43">
        <v>240</v>
      </c>
      <c r="E58" s="26">
        <f>E59+E62</f>
        <v>228000</v>
      </c>
    </row>
    <row r="59" spans="1:5" ht="24.6" thickBot="1">
      <c r="A59" s="45" t="s">
        <v>46</v>
      </c>
      <c r="B59" s="43" t="s">
        <v>43</v>
      </c>
      <c r="C59" s="43" t="s">
        <v>45</v>
      </c>
      <c r="D59" s="43">
        <v>244</v>
      </c>
      <c r="E59" s="26">
        <f>E60+E61</f>
        <v>203000</v>
      </c>
    </row>
    <row r="60" spans="1:5" ht="14.4" thickBot="1">
      <c r="A60" s="45" t="s">
        <v>29</v>
      </c>
      <c r="B60" s="43" t="s">
        <v>43</v>
      </c>
      <c r="C60" s="43" t="s">
        <v>45</v>
      </c>
      <c r="D60" s="43">
        <v>244</v>
      </c>
      <c r="E60" s="26">
        <v>3000</v>
      </c>
    </row>
    <row r="61" spans="1:5" s="10" customFormat="1" ht="14.4" thickBot="1">
      <c r="A61" s="47" t="s">
        <v>28</v>
      </c>
      <c r="B61" s="41" t="s">
        <v>43</v>
      </c>
      <c r="C61" s="41" t="s">
        <v>45</v>
      </c>
      <c r="D61" s="41">
        <v>244</v>
      </c>
      <c r="E61" s="28">
        <v>200000</v>
      </c>
    </row>
    <row r="62" spans="1:5" ht="14.4" thickBot="1">
      <c r="A62" s="45" t="s">
        <v>29</v>
      </c>
      <c r="B62" s="43" t="s">
        <v>43</v>
      </c>
      <c r="C62" s="43" t="s">
        <v>45</v>
      </c>
      <c r="D62" s="43">
        <v>247</v>
      </c>
      <c r="E62" s="26">
        <f>E63</f>
        <v>25000</v>
      </c>
    </row>
    <row r="63" spans="1:5" s="10" customFormat="1" ht="14.4" thickBot="1">
      <c r="A63" s="47" t="s">
        <v>28</v>
      </c>
      <c r="B63" s="41" t="s">
        <v>43</v>
      </c>
      <c r="C63" s="41" t="s">
        <v>45</v>
      </c>
      <c r="D63" s="41">
        <v>247</v>
      </c>
      <c r="E63" s="28">
        <v>25000</v>
      </c>
    </row>
    <row r="64" spans="1:5" s="10" customFormat="1" ht="14.4" thickBot="1">
      <c r="A64" s="45" t="s">
        <v>135</v>
      </c>
      <c r="B64" s="43" t="s">
        <v>43</v>
      </c>
      <c r="C64" s="43" t="s">
        <v>45</v>
      </c>
      <c r="D64" s="41">
        <v>850</v>
      </c>
      <c r="E64" s="28">
        <v>2000</v>
      </c>
    </row>
    <row r="65" spans="1:5" s="10" customFormat="1" ht="14.4" thickBot="1">
      <c r="A65" s="47" t="s">
        <v>135</v>
      </c>
      <c r="B65" s="41" t="s">
        <v>43</v>
      </c>
      <c r="C65" s="41" t="s">
        <v>45</v>
      </c>
      <c r="D65" s="41">
        <v>853</v>
      </c>
      <c r="E65" s="28">
        <v>2000</v>
      </c>
    </row>
    <row r="66" spans="1:5" ht="14.4" thickBot="1">
      <c r="A66" s="64" t="s">
        <v>47</v>
      </c>
      <c r="B66" s="40" t="s">
        <v>48</v>
      </c>
      <c r="C66" s="40"/>
      <c r="D66" s="40"/>
      <c r="E66" s="25">
        <f>E67</f>
        <v>36100</v>
      </c>
    </row>
    <row r="67" spans="1:5" ht="24.6" thickBot="1">
      <c r="A67" s="44" t="s">
        <v>50</v>
      </c>
      <c r="B67" s="39" t="s">
        <v>49</v>
      </c>
      <c r="C67" s="39" t="s">
        <v>51</v>
      </c>
      <c r="D67" s="74"/>
      <c r="E67" s="27">
        <f>E68</f>
        <v>36100</v>
      </c>
    </row>
    <row r="68" spans="1:5" ht="24.6" thickBot="1">
      <c r="A68" s="45" t="s">
        <v>52</v>
      </c>
      <c r="B68" s="43" t="s">
        <v>49</v>
      </c>
      <c r="C68" s="43" t="s">
        <v>53</v>
      </c>
      <c r="D68" s="75"/>
      <c r="E68" s="26">
        <f>E69</f>
        <v>36100</v>
      </c>
    </row>
    <row r="69" spans="1:5" ht="60.6" thickBot="1">
      <c r="A69" s="45" t="s">
        <v>54</v>
      </c>
      <c r="B69" s="43" t="s">
        <v>49</v>
      </c>
      <c r="C69" s="43" t="s">
        <v>53</v>
      </c>
      <c r="D69" s="43">
        <v>100</v>
      </c>
      <c r="E69" s="26">
        <f>E70</f>
        <v>36100</v>
      </c>
    </row>
    <row r="70" spans="1:5" ht="24.6" thickBot="1">
      <c r="A70" s="45" t="s">
        <v>23</v>
      </c>
      <c r="B70" s="43" t="s">
        <v>49</v>
      </c>
      <c r="C70" s="43" t="s">
        <v>53</v>
      </c>
      <c r="D70" s="43">
        <v>120</v>
      </c>
      <c r="E70" s="26">
        <f>E71+E72</f>
        <v>36100</v>
      </c>
    </row>
    <row r="71" spans="1:5" s="10" customFormat="1" ht="14.4" thickBot="1">
      <c r="A71" s="47" t="s">
        <v>24</v>
      </c>
      <c r="B71" s="41" t="s">
        <v>49</v>
      </c>
      <c r="C71" s="41" t="s">
        <v>53</v>
      </c>
      <c r="D71" s="41">
        <v>121</v>
      </c>
      <c r="E71" s="28">
        <v>27669</v>
      </c>
    </row>
    <row r="72" spans="1:5" s="10" customFormat="1" ht="14.4" thickBot="1">
      <c r="A72" s="47" t="s">
        <v>25</v>
      </c>
      <c r="B72" s="41" t="s">
        <v>49</v>
      </c>
      <c r="C72" s="41" t="s">
        <v>53</v>
      </c>
      <c r="D72" s="41">
        <v>129</v>
      </c>
      <c r="E72" s="28">
        <v>8431</v>
      </c>
    </row>
    <row r="73" spans="1:5" ht="36.6" thickBot="1">
      <c r="A73" s="64" t="s">
        <v>56</v>
      </c>
      <c r="B73" s="40" t="s">
        <v>55</v>
      </c>
      <c r="C73" s="40"/>
      <c r="D73" s="40"/>
      <c r="E73" s="25">
        <f>E74</f>
        <v>540000</v>
      </c>
    </row>
    <row r="74" spans="1:5" ht="36.6" thickBot="1">
      <c r="A74" s="44" t="s">
        <v>57</v>
      </c>
      <c r="B74" s="39" t="s">
        <v>55</v>
      </c>
      <c r="C74" s="39" t="s">
        <v>58</v>
      </c>
      <c r="D74" s="39"/>
      <c r="E74" s="27">
        <f>E75</f>
        <v>540000</v>
      </c>
    </row>
    <row r="75" spans="1:5" ht="24.6" thickBot="1">
      <c r="A75" s="45" t="s">
        <v>59</v>
      </c>
      <c r="B75" s="43" t="s">
        <v>55</v>
      </c>
      <c r="C75" s="43" t="s">
        <v>60</v>
      </c>
      <c r="D75" s="43"/>
      <c r="E75" s="26">
        <f>E77+E80</f>
        <v>540000</v>
      </c>
    </row>
    <row r="76" spans="1:5" ht="24.6" thickBot="1">
      <c r="A76" s="45" t="s">
        <v>61</v>
      </c>
      <c r="B76" s="43" t="s">
        <v>55</v>
      </c>
      <c r="C76" s="43" t="s">
        <v>62</v>
      </c>
      <c r="D76" s="43"/>
      <c r="E76" s="26">
        <f>E77</f>
        <v>200000</v>
      </c>
    </row>
    <row r="77" spans="1:5" ht="24.6" thickBot="1">
      <c r="A77" s="45" t="s">
        <v>15</v>
      </c>
      <c r="B77" s="43" t="s">
        <v>55</v>
      </c>
      <c r="C77" s="43" t="s">
        <v>63</v>
      </c>
      <c r="D77" s="43">
        <v>200</v>
      </c>
      <c r="E77" s="26">
        <f>E78</f>
        <v>200000</v>
      </c>
    </row>
    <row r="78" spans="1:5" ht="24.6" thickBot="1">
      <c r="A78" s="45" t="s">
        <v>26</v>
      </c>
      <c r="B78" s="43" t="s">
        <v>55</v>
      </c>
      <c r="C78" s="43" t="s">
        <v>63</v>
      </c>
      <c r="D78" s="43">
        <v>240</v>
      </c>
      <c r="E78" s="26">
        <f>E79</f>
        <v>200000</v>
      </c>
    </row>
    <row r="79" spans="1:5" s="10" customFormat="1" ht="14.4" thickBot="1">
      <c r="A79" s="47" t="s">
        <v>30</v>
      </c>
      <c r="B79" s="41" t="s">
        <v>55</v>
      </c>
      <c r="C79" s="41" t="s">
        <v>63</v>
      </c>
      <c r="D79" s="41">
        <v>244</v>
      </c>
      <c r="E79" s="28">
        <v>200000</v>
      </c>
    </row>
    <row r="80" spans="1:5" ht="14.4" thickBot="1">
      <c r="A80" s="45" t="s">
        <v>64</v>
      </c>
      <c r="B80" s="43" t="s">
        <v>65</v>
      </c>
      <c r="C80" s="43" t="s">
        <v>66</v>
      </c>
      <c r="D80" s="43"/>
      <c r="E80" s="26">
        <f>E81</f>
        <v>340000</v>
      </c>
    </row>
    <row r="81" spans="1:5" ht="24.6" thickBot="1">
      <c r="A81" s="45" t="s">
        <v>15</v>
      </c>
      <c r="B81" s="43" t="s">
        <v>55</v>
      </c>
      <c r="C81" s="43" t="s">
        <v>66</v>
      </c>
      <c r="D81" s="43">
        <v>200</v>
      </c>
      <c r="E81" s="26">
        <f>E82</f>
        <v>340000</v>
      </c>
    </row>
    <row r="82" spans="1:5" ht="24.6" thickBot="1">
      <c r="A82" s="45" t="s">
        <v>26</v>
      </c>
      <c r="B82" s="43" t="s">
        <v>55</v>
      </c>
      <c r="C82" s="43" t="s">
        <v>66</v>
      </c>
      <c r="D82" s="43">
        <v>240</v>
      </c>
      <c r="E82" s="26">
        <f>E83</f>
        <v>340000</v>
      </c>
    </row>
    <row r="83" spans="1:5" s="10" customFormat="1" ht="14.4" thickBot="1">
      <c r="A83" s="47" t="s">
        <v>30</v>
      </c>
      <c r="B83" s="41" t="s">
        <v>55</v>
      </c>
      <c r="C83" s="41" t="s">
        <v>127</v>
      </c>
      <c r="D83" s="41">
        <v>244</v>
      </c>
      <c r="E83" s="28">
        <v>340000</v>
      </c>
    </row>
    <row r="84" spans="1:5" s="10" customFormat="1" ht="14.4" thickBot="1">
      <c r="A84" s="49" t="s">
        <v>165</v>
      </c>
      <c r="B84" s="63" t="s">
        <v>181</v>
      </c>
      <c r="C84" s="38"/>
      <c r="D84" s="38"/>
      <c r="E84" s="34">
        <f>E85+E92</f>
        <v>1375360</v>
      </c>
    </row>
    <row r="85" spans="1:5" s="10" customFormat="1" ht="14.4" thickBot="1">
      <c r="A85" s="45" t="s">
        <v>166</v>
      </c>
      <c r="B85" s="70" t="s">
        <v>171</v>
      </c>
      <c r="C85" s="43" t="s">
        <v>172</v>
      </c>
      <c r="D85" s="43"/>
      <c r="E85" s="26">
        <f>E86+E89</f>
        <v>1290360</v>
      </c>
    </row>
    <row r="86" spans="1:5" s="10" customFormat="1" ht="24.6" thickBot="1">
      <c r="A86" s="45" t="s">
        <v>167</v>
      </c>
      <c r="B86" s="43" t="s">
        <v>171</v>
      </c>
      <c r="C86" s="43" t="s">
        <v>168</v>
      </c>
      <c r="D86" s="43">
        <v>200</v>
      </c>
      <c r="E86" s="26">
        <f>E87</f>
        <v>500000</v>
      </c>
    </row>
    <row r="87" spans="1:5" s="10" customFormat="1" ht="24.6" thickBot="1">
      <c r="A87" s="45" t="s">
        <v>26</v>
      </c>
      <c r="B87" s="43" t="s">
        <v>171</v>
      </c>
      <c r="C87" s="43" t="s">
        <v>168</v>
      </c>
      <c r="D87" s="43">
        <v>240</v>
      </c>
      <c r="E87" s="26">
        <f>E88</f>
        <v>500000</v>
      </c>
    </row>
    <row r="88" spans="1:5" s="10" customFormat="1" ht="14.4" thickBot="1">
      <c r="A88" s="47" t="s">
        <v>30</v>
      </c>
      <c r="B88" s="41" t="s">
        <v>171</v>
      </c>
      <c r="C88" s="41" t="s">
        <v>168</v>
      </c>
      <c r="D88" s="41">
        <v>244</v>
      </c>
      <c r="E88" s="28">
        <v>500000</v>
      </c>
    </row>
    <row r="89" spans="1:5" s="10" customFormat="1" ht="24.6" thickBot="1">
      <c r="A89" s="45" t="s">
        <v>169</v>
      </c>
      <c r="B89" s="43" t="s">
        <v>171</v>
      </c>
      <c r="C89" s="43" t="s">
        <v>170</v>
      </c>
      <c r="D89" s="43">
        <v>200</v>
      </c>
      <c r="E89" s="26">
        <f>E90</f>
        <v>790360</v>
      </c>
    </row>
    <row r="90" spans="1:5" s="10" customFormat="1" ht="24.6" thickBot="1">
      <c r="A90" s="45" t="s">
        <v>26</v>
      </c>
      <c r="B90" s="43" t="s">
        <v>171</v>
      </c>
      <c r="C90" s="43" t="s">
        <v>170</v>
      </c>
      <c r="D90" s="43">
        <v>240</v>
      </c>
      <c r="E90" s="26">
        <f>E91</f>
        <v>790360</v>
      </c>
    </row>
    <row r="91" spans="1:5" s="10" customFormat="1" ht="14.4" thickBot="1">
      <c r="A91" s="47" t="s">
        <v>30</v>
      </c>
      <c r="B91" s="41" t="s">
        <v>171</v>
      </c>
      <c r="C91" s="41" t="s">
        <v>170</v>
      </c>
      <c r="D91" s="41">
        <v>244</v>
      </c>
      <c r="E91" s="28">
        <v>790360</v>
      </c>
    </row>
    <row r="92" spans="1:5" s="10" customFormat="1" ht="14.4" thickBot="1">
      <c r="A92" s="76" t="s">
        <v>173</v>
      </c>
      <c r="B92" s="77" t="s">
        <v>179</v>
      </c>
      <c r="C92" s="78"/>
      <c r="D92" s="79"/>
      <c r="E92" s="27">
        <f>E93</f>
        <v>85000</v>
      </c>
    </row>
    <row r="93" spans="1:5" s="10" customFormat="1" ht="24.6" thickBot="1">
      <c r="A93" s="80" t="s">
        <v>175</v>
      </c>
      <c r="B93" s="81" t="s">
        <v>174</v>
      </c>
      <c r="C93" s="81" t="s">
        <v>176</v>
      </c>
      <c r="D93" s="82">
        <v>200</v>
      </c>
      <c r="E93" s="28">
        <f>E94</f>
        <v>85000</v>
      </c>
    </row>
    <row r="94" spans="1:5" s="10" customFormat="1" ht="24.6" thickBot="1">
      <c r="A94" s="45" t="s">
        <v>26</v>
      </c>
      <c r="B94" s="81" t="s">
        <v>174</v>
      </c>
      <c r="C94" s="81" t="s">
        <v>176</v>
      </c>
      <c r="D94" s="81">
        <v>240</v>
      </c>
      <c r="E94" s="28">
        <f>E95</f>
        <v>85000</v>
      </c>
    </row>
    <row r="95" spans="1:5" s="10" customFormat="1" ht="14.4" thickBot="1">
      <c r="A95" s="47" t="s">
        <v>30</v>
      </c>
      <c r="B95" s="84" t="s">
        <v>174</v>
      </c>
      <c r="C95" s="84" t="s">
        <v>176</v>
      </c>
      <c r="D95" s="41">
        <v>244</v>
      </c>
      <c r="E95" s="28">
        <v>85000</v>
      </c>
    </row>
    <row r="96" spans="1:5" ht="23.4" customHeight="1" thickBot="1">
      <c r="A96" s="64" t="s">
        <v>67</v>
      </c>
      <c r="B96" s="65" t="s">
        <v>180</v>
      </c>
      <c r="C96" s="40"/>
      <c r="D96" s="40"/>
      <c r="E96" s="25">
        <f>E97+E105</f>
        <v>2211000</v>
      </c>
    </row>
    <row r="97" spans="1:5" ht="14.4" thickBot="1">
      <c r="A97" s="64" t="s">
        <v>68</v>
      </c>
      <c r="B97" s="40" t="s">
        <v>69</v>
      </c>
      <c r="C97" s="40"/>
      <c r="D97" s="40"/>
      <c r="E97" s="25">
        <f>E98+E101</f>
        <v>515000</v>
      </c>
    </row>
    <row r="98" spans="1:5" ht="36.6" thickBot="1">
      <c r="A98" s="54" t="s">
        <v>177</v>
      </c>
      <c r="B98" s="31" t="s">
        <v>69</v>
      </c>
      <c r="C98" s="31" t="s">
        <v>178</v>
      </c>
      <c r="D98" s="31">
        <v>200</v>
      </c>
      <c r="E98" s="32">
        <f>E99</f>
        <v>500000</v>
      </c>
    </row>
    <row r="99" spans="1:5" ht="24.6" thickBot="1">
      <c r="A99" s="45" t="s">
        <v>26</v>
      </c>
      <c r="B99" s="31" t="s">
        <v>69</v>
      </c>
      <c r="C99" s="31" t="s">
        <v>178</v>
      </c>
      <c r="D99" s="31">
        <v>240</v>
      </c>
      <c r="E99" s="32">
        <f>E100</f>
        <v>500000</v>
      </c>
    </row>
    <row r="100" spans="1:5" ht="14.4" thickBot="1">
      <c r="A100" s="47" t="s">
        <v>30</v>
      </c>
      <c r="B100" s="87" t="s">
        <v>69</v>
      </c>
      <c r="C100" s="87" t="s">
        <v>178</v>
      </c>
      <c r="D100" s="87">
        <v>244</v>
      </c>
      <c r="E100" s="88">
        <v>500000</v>
      </c>
    </row>
    <row r="101" spans="1:5" ht="14.4" thickBot="1">
      <c r="A101" s="89" t="s">
        <v>128</v>
      </c>
      <c r="B101" s="43" t="s">
        <v>69</v>
      </c>
      <c r="C101" s="43" t="s">
        <v>129</v>
      </c>
      <c r="D101" s="43"/>
      <c r="E101" s="26">
        <f>E102</f>
        <v>15000</v>
      </c>
    </row>
    <row r="102" spans="1:5" ht="24.6" thickBot="1">
      <c r="A102" s="89" t="s">
        <v>130</v>
      </c>
      <c r="B102" s="43" t="s">
        <v>69</v>
      </c>
      <c r="C102" s="43" t="s">
        <v>129</v>
      </c>
      <c r="D102" s="43">
        <v>200</v>
      </c>
      <c r="E102" s="26">
        <f>E103</f>
        <v>15000</v>
      </c>
    </row>
    <row r="103" spans="1:5" ht="24.6" thickBot="1">
      <c r="A103" s="89" t="s">
        <v>26</v>
      </c>
      <c r="B103" s="43" t="s">
        <v>69</v>
      </c>
      <c r="C103" s="43" t="s">
        <v>129</v>
      </c>
      <c r="D103" s="43">
        <v>240</v>
      </c>
      <c r="E103" s="26">
        <f>E104</f>
        <v>15000</v>
      </c>
    </row>
    <row r="104" spans="1:5" s="10" customFormat="1" ht="14.4" thickBot="1">
      <c r="A104" s="47" t="s">
        <v>27</v>
      </c>
      <c r="B104" s="41" t="s">
        <v>69</v>
      </c>
      <c r="C104" s="41" t="s">
        <v>129</v>
      </c>
      <c r="D104" s="41">
        <v>244</v>
      </c>
      <c r="E104" s="28">
        <v>15000</v>
      </c>
    </row>
    <row r="105" spans="1:5" ht="14.4" thickBot="1">
      <c r="A105" s="90" t="s">
        <v>70</v>
      </c>
      <c r="B105" s="40" t="s">
        <v>71</v>
      </c>
      <c r="C105" s="40"/>
      <c r="D105" s="40"/>
      <c r="E105" s="25">
        <f>E106+E139</f>
        <v>1696000</v>
      </c>
    </row>
    <row r="106" spans="1:5" ht="24.6" thickBot="1">
      <c r="A106" s="48" t="s">
        <v>132</v>
      </c>
      <c r="B106" s="39" t="s">
        <v>71</v>
      </c>
      <c r="C106" s="39" t="s">
        <v>72</v>
      </c>
      <c r="D106" s="39"/>
      <c r="E106" s="27">
        <f>E107+E120</f>
        <v>1276923</v>
      </c>
    </row>
    <row r="107" spans="1:5" ht="14.4" thickBot="1">
      <c r="A107" s="49" t="s">
        <v>73</v>
      </c>
      <c r="B107" s="43" t="s">
        <v>71</v>
      </c>
      <c r="C107" s="43" t="s">
        <v>74</v>
      </c>
      <c r="D107" s="43"/>
      <c r="E107" s="26">
        <f>E108+E115</f>
        <v>421000</v>
      </c>
    </row>
    <row r="108" spans="1:5" ht="24.6" thickBot="1">
      <c r="A108" s="45" t="s">
        <v>75</v>
      </c>
      <c r="B108" s="43" t="s">
        <v>71</v>
      </c>
      <c r="C108" s="43" t="s">
        <v>76</v>
      </c>
      <c r="D108" s="43"/>
      <c r="E108" s="26">
        <f>E109+E114</f>
        <v>366000</v>
      </c>
    </row>
    <row r="109" spans="1:5" ht="24.6" thickBot="1">
      <c r="A109" s="45" t="s">
        <v>15</v>
      </c>
      <c r="B109" s="43" t="s">
        <v>71</v>
      </c>
      <c r="C109" s="43" t="s">
        <v>76</v>
      </c>
      <c r="D109" s="43">
        <v>200</v>
      </c>
      <c r="E109" s="26">
        <f>E110</f>
        <v>365000</v>
      </c>
    </row>
    <row r="110" spans="1:5" ht="24.6" thickBot="1">
      <c r="A110" s="45" t="s">
        <v>26</v>
      </c>
      <c r="B110" s="43" t="s">
        <v>71</v>
      </c>
      <c r="C110" s="43" t="s">
        <v>76</v>
      </c>
      <c r="D110" s="43">
        <v>240</v>
      </c>
      <c r="E110" s="26">
        <f>E111</f>
        <v>365000</v>
      </c>
    </row>
    <row r="111" spans="1:5" ht="24.6" thickBot="1">
      <c r="A111" s="45" t="s">
        <v>46</v>
      </c>
      <c r="B111" s="43" t="s">
        <v>71</v>
      </c>
      <c r="C111" s="43" t="s">
        <v>76</v>
      </c>
      <c r="D111" s="43">
        <v>247</v>
      </c>
      <c r="E111" s="26">
        <f>E112</f>
        <v>365000</v>
      </c>
    </row>
    <row r="112" spans="1:5" s="10" customFormat="1" ht="14.4" thickBot="1">
      <c r="A112" s="47" t="s">
        <v>29</v>
      </c>
      <c r="B112" s="41" t="s">
        <v>71</v>
      </c>
      <c r="C112" s="41" t="s">
        <v>76</v>
      </c>
      <c r="D112" s="41">
        <v>247</v>
      </c>
      <c r="E112" s="28">
        <v>365000</v>
      </c>
    </row>
    <row r="113" spans="1:5" ht="14.4" thickBot="1">
      <c r="A113" s="45" t="s">
        <v>135</v>
      </c>
      <c r="B113" s="43" t="s">
        <v>71</v>
      </c>
      <c r="C113" s="43" t="s">
        <v>76</v>
      </c>
      <c r="D113" s="43">
        <v>800</v>
      </c>
      <c r="E113" s="26">
        <f>E114</f>
        <v>1000</v>
      </c>
    </row>
    <row r="114" spans="1:5" s="10" customFormat="1" ht="14.4" thickBot="1">
      <c r="A114" s="47" t="s">
        <v>135</v>
      </c>
      <c r="B114" s="41" t="s">
        <v>71</v>
      </c>
      <c r="C114" s="41" t="s">
        <v>76</v>
      </c>
      <c r="D114" s="41">
        <v>853</v>
      </c>
      <c r="E114" s="28">
        <v>1000</v>
      </c>
    </row>
    <row r="115" spans="1:5" ht="14.4" thickBot="1">
      <c r="A115" s="45" t="s">
        <v>77</v>
      </c>
      <c r="B115" s="43" t="s">
        <v>71</v>
      </c>
      <c r="C115" s="43" t="s">
        <v>78</v>
      </c>
      <c r="D115" s="43"/>
      <c r="E115" s="26">
        <f>E116</f>
        <v>55000</v>
      </c>
    </row>
    <row r="116" spans="1:5" ht="24.6" thickBot="1">
      <c r="A116" s="45" t="s">
        <v>15</v>
      </c>
      <c r="B116" s="43" t="s">
        <v>71</v>
      </c>
      <c r="C116" s="43" t="s">
        <v>78</v>
      </c>
      <c r="D116" s="43">
        <v>200</v>
      </c>
      <c r="E116" s="26">
        <f>E117</f>
        <v>55000</v>
      </c>
    </row>
    <row r="117" spans="1:5" ht="24.6" thickBot="1">
      <c r="A117" s="45" t="s">
        <v>26</v>
      </c>
      <c r="B117" s="43" t="s">
        <v>71</v>
      </c>
      <c r="C117" s="43" t="s">
        <v>78</v>
      </c>
      <c r="D117" s="43">
        <v>240</v>
      </c>
      <c r="E117" s="26">
        <f>E118</f>
        <v>55000</v>
      </c>
    </row>
    <row r="118" spans="1:5" ht="24.6" thickBot="1">
      <c r="A118" s="45" t="s">
        <v>46</v>
      </c>
      <c r="B118" s="43" t="s">
        <v>71</v>
      </c>
      <c r="C118" s="43" t="s">
        <v>78</v>
      </c>
      <c r="D118" s="43">
        <v>244</v>
      </c>
      <c r="E118" s="26">
        <f>E119</f>
        <v>55000</v>
      </c>
    </row>
    <row r="119" spans="1:5" s="10" customFormat="1" ht="14.4" thickBot="1">
      <c r="A119" s="47" t="s">
        <v>30</v>
      </c>
      <c r="B119" s="41" t="s">
        <v>71</v>
      </c>
      <c r="C119" s="41" t="s">
        <v>78</v>
      </c>
      <c r="D119" s="41">
        <v>244</v>
      </c>
      <c r="E119" s="28">
        <v>55000</v>
      </c>
    </row>
    <row r="120" spans="1:5" ht="24.6" thickBot="1">
      <c r="A120" s="45" t="s">
        <v>79</v>
      </c>
      <c r="B120" s="43" t="s">
        <v>71</v>
      </c>
      <c r="C120" s="43" t="s">
        <v>80</v>
      </c>
      <c r="D120" s="43"/>
      <c r="E120" s="26">
        <f>E121+E126+E131+E135</f>
        <v>855923</v>
      </c>
    </row>
    <row r="121" spans="1:5" ht="14.4" thickBot="1">
      <c r="A121" s="49" t="s">
        <v>81</v>
      </c>
      <c r="B121" s="43" t="s">
        <v>71</v>
      </c>
      <c r="C121" s="43" t="s">
        <v>82</v>
      </c>
      <c r="D121" s="43"/>
      <c r="E121" s="26">
        <f>E122</f>
        <v>500000</v>
      </c>
    </row>
    <row r="122" spans="1:5" ht="24.6" thickBot="1">
      <c r="A122" s="45" t="s">
        <v>15</v>
      </c>
      <c r="B122" s="43" t="s">
        <v>71</v>
      </c>
      <c r="C122" s="43" t="s">
        <v>82</v>
      </c>
      <c r="D122" s="43">
        <v>200</v>
      </c>
      <c r="E122" s="26">
        <f>E123</f>
        <v>500000</v>
      </c>
    </row>
    <row r="123" spans="1:5" ht="24.6" thickBot="1">
      <c r="A123" s="45" t="s">
        <v>26</v>
      </c>
      <c r="B123" s="43" t="s">
        <v>71</v>
      </c>
      <c r="C123" s="43" t="s">
        <v>82</v>
      </c>
      <c r="D123" s="43">
        <v>240</v>
      </c>
      <c r="E123" s="26">
        <f>E124</f>
        <v>500000</v>
      </c>
    </row>
    <row r="124" spans="1:5" ht="24.6" thickBot="1">
      <c r="A124" s="45" t="s">
        <v>46</v>
      </c>
      <c r="B124" s="43" t="s">
        <v>71</v>
      </c>
      <c r="C124" s="43" t="s">
        <v>82</v>
      </c>
      <c r="D124" s="43">
        <v>244</v>
      </c>
      <c r="E124" s="26">
        <f>E125</f>
        <v>500000</v>
      </c>
    </row>
    <row r="125" spans="1:5" s="10" customFormat="1" ht="14.4" thickBot="1">
      <c r="A125" s="47" t="s">
        <v>30</v>
      </c>
      <c r="B125" s="41" t="s">
        <v>71</v>
      </c>
      <c r="C125" s="41" t="s">
        <v>82</v>
      </c>
      <c r="D125" s="41">
        <v>244</v>
      </c>
      <c r="E125" s="28">
        <v>500000</v>
      </c>
    </row>
    <row r="126" spans="1:5" ht="14.4" thickBot="1">
      <c r="A126" s="49" t="s">
        <v>84</v>
      </c>
      <c r="B126" s="43" t="s">
        <v>71</v>
      </c>
      <c r="C126" s="43" t="s">
        <v>85</v>
      </c>
      <c r="D126" s="43"/>
      <c r="E126" s="26">
        <f>E127</f>
        <v>25923</v>
      </c>
    </row>
    <row r="127" spans="1:5" ht="24.6" thickBot="1">
      <c r="A127" s="45" t="s">
        <v>15</v>
      </c>
      <c r="B127" s="43" t="s">
        <v>71</v>
      </c>
      <c r="C127" s="43" t="s">
        <v>85</v>
      </c>
      <c r="D127" s="43">
        <v>200</v>
      </c>
      <c r="E127" s="26">
        <f>E128</f>
        <v>25923</v>
      </c>
    </row>
    <row r="128" spans="1:5" ht="24.6" thickBot="1">
      <c r="A128" s="45" t="s">
        <v>26</v>
      </c>
      <c r="B128" s="43" t="s">
        <v>71</v>
      </c>
      <c r="C128" s="43" t="s">
        <v>85</v>
      </c>
      <c r="D128" s="43">
        <v>240</v>
      </c>
      <c r="E128" s="26">
        <f>E129</f>
        <v>25923</v>
      </c>
    </row>
    <row r="129" spans="1:5" ht="24.6" thickBot="1">
      <c r="A129" s="45" t="s">
        <v>46</v>
      </c>
      <c r="B129" s="43" t="s">
        <v>71</v>
      </c>
      <c r="C129" s="43" t="s">
        <v>85</v>
      </c>
      <c r="D129" s="43">
        <v>244</v>
      </c>
      <c r="E129" s="26">
        <f>E130</f>
        <v>25923</v>
      </c>
    </row>
    <row r="130" spans="1:5" s="10" customFormat="1" ht="14.4" thickBot="1">
      <c r="A130" s="47" t="s">
        <v>83</v>
      </c>
      <c r="B130" s="41" t="s">
        <v>71</v>
      </c>
      <c r="C130" s="41" t="s">
        <v>85</v>
      </c>
      <c r="D130" s="41">
        <v>244</v>
      </c>
      <c r="E130" s="28">
        <v>25923</v>
      </c>
    </row>
    <row r="131" spans="1:5" ht="24.6" thickBot="1">
      <c r="A131" s="49" t="s">
        <v>140</v>
      </c>
      <c r="B131" s="43" t="s">
        <v>71</v>
      </c>
      <c r="C131" s="43" t="s">
        <v>86</v>
      </c>
      <c r="D131" s="43"/>
      <c r="E131" s="26">
        <f>E132</f>
        <v>250000</v>
      </c>
    </row>
    <row r="132" spans="1:5" ht="24.6" thickBot="1">
      <c r="A132" s="45" t="s">
        <v>26</v>
      </c>
      <c r="B132" s="43" t="s">
        <v>71</v>
      </c>
      <c r="C132" s="43" t="s">
        <v>86</v>
      </c>
      <c r="D132" s="43">
        <v>240</v>
      </c>
      <c r="E132" s="26">
        <f>E133</f>
        <v>250000</v>
      </c>
    </row>
    <row r="133" spans="1:5" ht="25.2" customHeight="1" thickBot="1">
      <c r="A133" s="45" t="s">
        <v>46</v>
      </c>
      <c r="B133" s="43" t="s">
        <v>71</v>
      </c>
      <c r="C133" s="43" t="s">
        <v>86</v>
      </c>
      <c r="D133" s="43">
        <v>244</v>
      </c>
      <c r="E133" s="26">
        <f>E134</f>
        <v>250000</v>
      </c>
    </row>
    <row r="134" spans="1:5" s="10" customFormat="1" ht="14.4" thickBot="1">
      <c r="A134" s="51" t="s">
        <v>30</v>
      </c>
      <c r="B134" s="41" t="s">
        <v>71</v>
      </c>
      <c r="C134" s="41" t="s">
        <v>86</v>
      </c>
      <c r="D134" s="41">
        <v>244</v>
      </c>
      <c r="E134" s="30">
        <v>250000</v>
      </c>
    </row>
    <row r="135" spans="1:5" ht="14.4" thickBot="1">
      <c r="A135" s="49" t="s">
        <v>141</v>
      </c>
      <c r="B135" s="43" t="s">
        <v>71</v>
      </c>
      <c r="C135" s="43" t="s">
        <v>133</v>
      </c>
      <c r="D135" s="43"/>
      <c r="E135" s="26">
        <f>E136</f>
        <v>80000</v>
      </c>
    </row>
    <row r="136" spans="1:5" ht="24.6" thickBot="1">
      <c r="A136" s="45" t="s">
        <v>26</v>
      </c>
      <c r="B136" s="43" t="s">
        <v>71</v>
      </c>
      <c r="C136" s="43" t="s">
        <v>133</v>
      </c>
      <c r="D136" s="43">
        <v>240</v>
      </c>
      <c r="E136" s="26">
        <f>E137</f>
        <v>80000</v>
      </c>
    </row>
    <row r="137" spans="1:5" ht="24.6" thickBot="1">
      <c r="A137" s="45" t="s">
        <v>46</v>
      </c>
      <c r="B137" s="43" t="s">
        <v>71</v>
      </c>
      <c r="C137" s="43" t="s">
        <v>133</v>
      </c>
      <c r="D137" s="43">
        <v>244</v>
      </c>
      <c r="E137" s="26">
        <f>E138</f>
        <v>80000</v>
      </c>
    </row>
    <row r="138" spans="1:5" s="10" customFormat="1" ht="14.4" thickBot="1">
      <c r="A138" s="51" t="s">
        <v>30</v>
      </c>
      <c r="B138" s="41" t="s">
        <v>71</v>
      </c>
      <c r="C138" s="41" t="s">
        <v>133</v>
      </c>
      <c r="D138" s="41">
        <v>244</v>
      </c>
      <c r="E138" s="30">
        <v>80000</v>
      </c>
    </row>
    <row r="139" spans="1:5" s="10" customFormat="1" ht="48.6" thickBot="1">
      <c r="A139" s="50" t="s">
        <v>153</v>
      </c>
      <c r="B139" s="39" t="s">
        <v>71</v>
      </c>
      <c r="C139" s="39" t="s">
        <v>164</v>
      </c>
      <c r="D139" s="39"/>
      <c r="E139" s="29">
        <f>E140</f>
        <v>419077</v>
      </c>
    </row>
    <row r="140" spans="1:5" s="10" customFormat="1" ht="24.6" thickBot="1">
      <c r="A140" s="45" t="s">
        <v>26</v>
      </c>
      <c r="B140" s="41" t="s">
        <v>71</v>
      </c>
      <c r="C140" s="41" t="s">
        <v>164</v>
      </c>
      <c r="D140" s="41">
        <v>200</v>
      </c>
      <c r="E140" s="30">
        <f>E141</f>
        <v>419077</v>
      </c>
    </row>
    <row r="141" spans="1:5" s="10" customFormat="1" ht="24.6" thickBot="1">
      <c r="A141" s="45" t="s">
        <v>46</v>
      </c>
      <c r="B141" s="41" t="s">
        <v>71</v>
      </c>
      <c r="C141" s="41" t="s">
        <v>164</v>
      </c>
      <c r="D141" s="41">
        <v>240</v>
      </c>
      <c r="E141" s="30">
        <f>E142+E143</f>
        <v>419077</v>
      </c>
    </row>
    <row r="142" spans="1:5" s="10" customFormat="1" ht="14.4" thickBot="1">
      <c r="A142" s="51" t="s">
        <v>30</v>
      </c>
      <c r="B142" s="41" t="s">
        <v>71</v>
      </c>
      <c r="C142" s="41" t="s">
        <v>164</v>
      </c>
      <c r="D142" s="41">
        <v>244</v>
      </c>
      <c r="E142" s="30">
        <v>150000</v>
      </c>
    </row>
    <row r="143" spans="1:5" s="10" customFormat="1" ht="14.4" thickBot="1">
      <c r="A143" s="51" t="s">
        <v>30</v>
      </c>
      <c r="B143" s="41" t="s">
        <v>71</v>
      </c>
      <c r="C143" s="41" t="s">
        <v>164</v>
      </c>
      <c r="D143" s="41">
        <v>244</v>
      </c>
      <c r="E143" s="30">
        <v>269077</v>
      </c>
    </row>
    <row r="144" spans="1:5" ht="14.4" thickBot="1">
      <c r="A144" s="64" t="s">
        <v>87</v>
      </c>
      <c r="B144" s="40" t="s">
        <v>89</v>
      </c>
      <c r="C144" s="40"/>
      <c r="D144" s="40"/>
      <c r="E144" s="25">
        <f t="shared" ref="E144:E151" si="2">E145</f>
        <v>20000</v>
      </c>
    </row>
    <row r="145" spans="1:5" ht="14.4" thickBot="1">
      <c r="A145" s="45" t="s">
        <v>88</v>
      </c>
      <c r="B145" s="43" t="s">
        <v>89</v>
      </c>
      <c r="C145" s="43" t="s">
        <v>39</v>
      </c>
      <c r="D145" s="43"/>
      <c r="E145" s="26">
        <f t="shared" si="2"/>
        <v>20000</v>
      </c>
    </row>
    <row r="146" spans="1:5" ht="48.6" thickBot="1">
      <c r="A146" s="44" t="s">
        <v>9</v>
      </c>
      <c r="B146" s="39" t="s">
        <v>89</v>
      </c>
      <c r="C146" s="39" t="s">
        <v>39</v>
      </c>
      <c r="D146" s="39"/>
      <c r="E146" s="27">
        <f t="shared" si="2"/>
        <v>20000</v>
      </c>
    </row>
    <row r="147" spans="1:5" ht="48.6" thickBot="1">
      <c r="A147" s="45" t="s">
        <v>11</v>
      </c>
      <c r="B147" s="43" t="s">
        <v>89</v>
      </c>
      <c r="C147" s="43" t="s">
        <v>12</v>
      </c>
      <c r="D147" s="43"/>
      <c r="E147" s="26">
        <f t="shared" si="2"/>
        <v>20000</v>
      </c>
    </row>
    <row r="148" spans="1:5" ht="24.6" thickBot="1">
      <c r="A148" s="45" t="s">
        <v>90</v>
      </c>
      <c r="B148" s="43" t="s">
        <v>89</v>
      </c>
      <c r="C148" s="43" t="s">
        <v>91</v>
      </c>
      <c r="D148" s="43"/>
      <c r="E148" s="26">
        <f t="shared" si="2"/>
        <v>20000</v>
      </c>
    </row>
    <row r="149" spans="1:5" ht="24.6" thickBot="1">
      <c r="A149" s="45" t="s">
        <v>15</v>
      </c>
      <c r="B149" s="43" t="s">
        <v>89</v>
      </c>
      <c r="C149" s="43" t="s">
        <v>91</v>
      </c>
      <c r="D149" s="43">
        <v>200</v>
      </c>
      <c r="E149" s="26">
        <f t="shared" si="2"/>
        <v>20000</v>
      </c>
    </row>
    <row r="150" spans="1:5" ht="24.6" thickBot="1">
      <c r="A150" s="45" t="s">
        <v>26</v>
      </c>
      <c r="B150" s="43" t="s">
        <v>89</v>
      </c>
      <c r="C150" s="43" t="s">
        <v>91</v>
      </c>
      <c r="D150" s="43">
        <v>240</v>
      </c>
      <c r="E150" s="26">
        <f t="shared" si="2"/>
        <v>20000</v>
      </c>
    </row>
    <row r="151" spans="1:5" ht="24.6" thickBot="1">
      <c r="A151" s="45" t="s">
        <v>46</v>
      </c>
      <c r="B151" s="43" t="s">
        <v>89</v>
      </c>
      <c r="C151" s="43" t="s">
        <v>91</v>
      </c>
      <c r="D151" s="43">
        <v>244</v>
      </c>
      <c r="E151" s="26">
        <f t="shared" si="2"/>
        <v>20000</v>
      </c>
    </row>
    <row r="152" spans="1:5" s="10" customFormat="1" ht="14.4" thickBot="1">
      <c r="A152" s="47" t="s">
        <v>83</v>
      </c>
      <c r="B152" s="41" t="s">
        <v>89</v>
      </c>
      <c r="C152" s="41" t="s">
        <v>91</v>
      </c>
      <c r="D152" s="41">
        <v>244</v>
      </c>
      <c r="E152" s="28">
        <v>20000</v>
      </c>
    </row>
    <row r="153" spans="1:5" ht="14.4" thickBot="1">
      <c r="A153" s="64" t="s">
        <v>92</v>
      </c>
      <c r="B153" s="40" t="s">
        <v>93</v>
      </c>
      <c r="C153" s="40" t="s">
        <v>94</v>
      </c>
      <c r="D153" s="40"/>
      <c r="E153" s="25">
        <f>E154</f>
        <v>3000000</v>
      </c>
    </row>
    <row r="154" spans="1:5" ht="36.6" thickBot="1">
      <c r="A154" s="44" t="s">
        <v>95</v>
      </c>
      <c r="B154" s="39" t="s">
        <v>93</v>
      </c>
      <c r="C154" s="39" t="s">
        <v>96</v>
      </c>
      <c r="D154" s="39"/>
      <c r="E154" s="27">
        <f>E155</f>
        <v>3000000</v>
      </c>
    </row>
    <row r="155" spans="1:5" ht="14.4" thickBot="1">
      <c r="A155" s="45" t="s">
        <v>97</v>
      </c>
      <c r="B155" s="43" t="s">
        <v>93</v>
      </c>
      <c r="C155" s="43" t="s">
        <v>98</v>
      </c>
      <c r="D155" s="43">
        <v>500</v>
      </c>
      <c r="E155" s="26">
        <f>E156</f>
        <v>3000000</v>
      </c>
    </row>
    <row r="156" spans="1:5" ht="14.4" thickBot="1">
      <c r="A156" s="45" t="s">
        <v>99</v>
      </c>
      <c r="B156" s="43" t="s">
        <v>93</v>
      </c>
      <c r="C156" s="43" t="s">
        <v>98</v>
      </c>
      <c r="D156" s="43">
        <v>540</v>
      </c>
      <c r="E156" s="26">
        <f>E157</f>
        <v>3000000</v>
      </c>
    </row>
    <row r="157" spans="1:5" s="10" customFormat="1" ht="24.6" thickBot="1">
      <c r="A157" s="47" t="s">
        <v>100</v>
      </c>
      <c r="B157" s="41" t="s">
        <v>93</v>
      </c>
      <c r="C157" s="41" t="s">
        <v>98</v>
      </c>
      <c r="D157" s="41">
        <v>540</v>
      </c>
      <c r="E157" s="28">
        <v>3000000</v>
      </c>
    </row>
    <row r="158" spans="1:5" ht="14.4" thickBot="1">
      <c r="A158" s="64" t="s">
        <v>101</v>
      </c>
      <c r="B158" s="40" t="s">
        <v>102</v>
      </c>
      <c r="C158" s="40"/>
      <c r="D158" s="40"/>
      <c r="E158" s="25">
        <f>E159</f>
        <v>285974</v>
      </c>
    </row>
    <row r="159" spans="1:5" ht="14.4" thickBot="1">
      <c r="A159" s="45" t="s">
        <v>103</v>
      </c>
      <c r="B159" s="43" t="s">
        <v>102</v>
      </c>
      <c r="C159" s="43" t="s">
        <v>105</v>
      </c>
      <c r="D159" s="43"/>
      <c r="E159" s="26">
        <f>E160</f>
        <v>285974</v>
      </c>
    </row>
    <row r="160" spans="1:5" ht="24.6" thickBot="1">
      <c r="A160" s="44" t="s">
        <v>104</v>
      </c>
      <c r="B160" s="39" t="s">
        <v>102</v>
      </c>
      <c r="C160" s="39" t="s">
        <v>105</v>
      </c>
      <c r="D160" s="39"/>
      <c r="E160" s="27">
        <f>E161+E167</f>
        <v>285974</v>
      </c>
    </row>
    <row r="161" spans="1:5" ht="24.6" thickBot="1">
      <c r="A161" s="45" t="s">
        <v>106</v>
      </c>
      <c r="B161" s="43" t="s">
        <v>102</v>
      </c>
      <c r="C161" s="43" t="s">
        <v>107</v>
      </c>
      <c r="D161" s="43">
        <v>300</v>
      </c>
      <c r="E161" s="26">
        <f>E162+E164</f>
        <v>215974</v>
      </c>
    </row>
    <row r="162" spans="1:5" ht="24.6" thickBot="1">
      <c r="A162" s="45" t="s">
        <v>108</v>
      </c>
      <c r="B162" s="43" t="s">
        <v>102</v>
      </c>
      <c r="C162" s="43" t="s">
        <v>109</v>
      </c>
      <c r="D162" s="43">
        <v>312</v>
      </c>
      <c r="E162" s="26">
        <f>E163</f>
        <v>205974</v>
      </c>
    </row>
    <row r="163" spans="1:5" s="10" customFormat="1" ht="24.6" thickBot="1">
      <c r="A163" s="47" t="s">
        <v>110</v>
      </c>
      <c r="B163" s="41" t="s">
        <v>102</v>
      </c>
      <c r="C163" s="41" t="s">
        <v>109</v>
      </c>
      <c r="D163" s="41">
        <v>312</v>
      </c>
      <c r="E163" s="28">
        <v>205974</v>
      </c>
    </row>
    <row r="164" spans="1:5" ht="14.4" thickBot="1">
      <c r="A164" s="45" t="s">
        <v>111</v>
      </c>
      <c r="B164" s="43" t="s">
        <v>102</v>
      </c>
      <c r="C164" s="43" t="s">
        <v>112</v>
      </c>
      <c r="D164" s="43">
        <v>360</v>
      </c>
      <c r="E164" s="26">
        <f>E165</f>
        <v>10000</v>
      </c>
    </row>
    <row r="165" spans="1:5" ht="24.6" thickBot="1">
      <c r="A165" s="45" t="s">
        <v>113</v>
      </c>
      <c r="B165" s="43" t="s">
        <v>102</v>
      </c>
      <c r="C165" s="43" t="s">
        <v>112</v>
      </c>
      <c r="D165" s="43">
        <v>360</v>
      </c>
      <c r="E165" s="26">
        <f>E166</f>
        <v>10000</v>
      </c>
    </row>
    <row r="166" spans="1:5" s="10" customFormat="1" ht="14.4" thickBot="1">
      <c r="A166" s="47" t="s">
        <v>114</v>
      </c>
      <c r="B166" s="41" t="s">
        <v>102</v>
      </c>
      <c r="C166" s="41" t="s">
        <v>112</v>
      </c>
      <c r="D166" s="41">
        <v>360</v>
      </c>
      <c r="E166" s="28">
        <v>10000</v>
      </c>
    </row>
    <row r="167" spans="1:5" ht="84.6" thickBot="1">
      <c r="A167" s="46" t="s">
        <v>115</v>
      </c>
      <c r="B167" s="43" t="s">
        <v>102</v>
      </c>
      <c r="C167" s="43" t="s">
        <v>116</v>
      </c>
      <c r="D167" s="43"/>
      <c r="E167" s="26">
        <f>E168</f>
        <v>70000</v>
      </c>
    </row>
    <row r="168" spans="1:5" ht="14.4" thickBot="1">
      <c r="A168" s="45" t="s">
        <v>97</v>
      </c>
      <c r="B168" s="43" t="s">
        <v>102</v>
      </c>
      <c r="C168" s="43" t="s">
        <v>117</v>
      </c>
      <c r="D168" s="43">
        <v>500</v>
      </c>
      <c r="E168" s="26">
        <f>E169</f>
        <v>70000</v>
      </c>
    </row>
    <row r="169" spans="1:5" ht="14.4" thickBot="1">
      <c r="A169" s="45" t="s">
        <v>99</v>
      </c>
      <c r="B169" s="43" t="s">
        <v>102</v>
      </c>
      <c r="C169" s="43" t="s">
        <v>117</v>
      </c>
      <c r="D169" s="43">
        <v>540</v>
      </c>
      <c r="E169" s="26">
        <f>E170</f>
        <v>70000</v>
      </c>
    </row>
    <row r="170" spans="1:5" s="10" customFormat="1" ht="24.6" thickBot="1">
      <c r="A170" s="47" t="s">
        <v>100</v>
      </c>
      <c r="B170" s="41" t="s">
        <v>102</v>
      </c>
      <c r="C170" s="41" t="s">
        <v>117</v>
      </c>
      <c r="D170" s="41">
        <v>540</v>
      </c>
      <c r="E170" s="28">
        <v>70000</v>
      </c>
    </row>
    <row r="171" spans="1:5" ht="14.4" thickBot="1">
      <c r="A171" s="64" t="s">
        <v>118</v>
      </c>
      <c r="B171" s="40">
        <v>1101</v>
      </c>
      <c r="C171" s="40"/>
      <c r="D171" s="40"/>
      <c r="E171" s="25">
        <f>E172</f>
        <v>1000</v>
      </c>
    </row>
    <row r="172" spans="1:5" ht="14.4" thickBot="1">
      <c r="A172" s="45" t="s">
        <v>119</v>
      </c>
      <c r="B172" s="43" t="s">
        <v>120</v>
      </c>
      <c r="C172" s="43"/>
      <c r="D172" s="43"/>
      <c r="E172" s="26">
        <f>E173</f>
        <v>1000</v>
      </c>
    </row>
    <row r="173" spans="1:5" ht="24.6" thickBot="1">
      <c r="A173" s="44" t="s">
        <v>121</v>
      </c>
      <c r="B173" s="39" t="s">
        <v>120</v>
      </c>
      <c r="C173" s="39" t="s">
        <v>122</v>
      </c>
      <c r="D173" s="39"/>
      <c r="E173" s="27">
        <f t="shared" ref="E173" si="3">E174</f>
        <v>1000</v>
      </c>
    </row>
    <row r="174" spans="1:5" ht="60.6" thickBot="1">
      <c r="A174" s="45" t="s">
        <v>123</v>
      </c>
      <c r="B174" s="43" t="s">
        <v>120</v>
      </c>
      <c r="C174" s="43" t="s">
        <v>124</v>
      </c>
      <c r="D174" s="43"/>
      <c r="E174" s="26">
        <f>E175</f>
        <v>1000</v>
      </c>
    </row>
    <row r="175" spans="1:5" ht="14.4" thickBot="1">
      <c r="A175" s="45" t="s">
        <v>97</v>
      </c>
      <c r="B175" s="43" t="s">
        <v>120</v>
      </c>
      <c r="C175" s="43" t="s">
        <v>124</v>
      </c>
      <c r="D175" s="43">
        <v>500</v>
      </c>
      <c r="E175" s="26">
        <f>E176</f>
        <v>1000</v>
      </c>
    </row>
    <row r="176" spans="1:5" ht="14.4" thickBot="1">
      <c r="A176" s="45" t="s">
        <v>99</v>
      </c>
      <c r="B176" s="43" t="s">
        <v>120</v>
      </c>
      <c r="C176" s="43" t="s">
        <v>125</v>
      </c>
      <c r="D176" s="43">
        <v>540</v>
      </c>
      <c r="E176" s="26">
        <f>E177</f>
        <v>1000</v>
      </c>
    </row>
    <row r="177" spans="1:5" s="10" customFormat="1" ht="24.6" thickBot="1">
      <c r="A177" s="7" t="s">
        <v>100</v>
      </c>
      <c r="B177" s="8" t="s">
        <v>120</v>
      </c>
      <c r="C177" s="8" t="s">
        <v>125</v>
      </c>
      <c r="D177" s="8">
        <v>540</v>
      </c>
      <c r="E177" s="9">
        <v>1000</v>
      </c>
    </row>
  </sheetData>
  <mergeCells count="2">
    <mergeCell ref="A6:E8"/>
    <mergeCell ref="B2:E5"/>
  </mergeCells>
  <pageMargins left="0.7" right="0.7" top="0.75" bottom="0.75" header="0.3" footer="0.3"/>
  <pageSetup paperSize="9" scale="93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2:K161"/>
  <sheetViews>
    <sheetView topLeftCell="A16" workbookViewId="0">
      <selection activeCell="F38" sqref="F38"/>
    </sheetView>
  </sheetViews>
  <sheetFormatPr defaultRowHeight="13.8"/>
  <cols>
    <col min="1" max="1" width="41.109375" style="1" customWidth="1"/>
    <col min="2" max="2" width="17.33203125" style="1" customWidth="1"/>
    <col min="3" max="3" width="9.6640625" style="1" customWidth="1"/>
    <col min="4" max="5" width="14.44140625" style="1" customWidth="1"/>
    <col min="6" max="16384" width="8.88671875" style="1"/>
  </cols>
  <sheetData>
    <row r="2" spans="1:11" ht="13.8" customHeight="1">
      <c r="A2" s="96"/>
      <c r="B2" s="99" t="s">
        <v>192</v>
      </c>
      <c r="C2" s="99"/>
      <c r="D2" s="99"/>
      <c r="E2" s="99"/>
      <c r="F2" s="97"/>
    </row>
    <row r="3" spans="1:11" ht="13.8" customHeight="1">
      <c r="A3" s="97"/>
      <c r="B3" s="99"/>
      <c r="C3" s="99"/>
      <c r="D3" s="99"/>
      <c r="E3" s="99"/>
      <c r="F3" s="97"/>
    </row>
    <row r="4" spans="1:11" ht="13.8" customHeight="1">
      <c r="A4" s="97"/>
      <c r="B4" s="99"/>
      <c r="C4" s="99"/>
      <c r="D4" s="99"/>
      <c r="E4" s="99"/>
      <c r="F4" s="97"/>
    </row>
    <row r="5" spans="1:11" ht="13.8" customHeight="1">
      <c r="A5" s="97"/>
      <c r="B5" s="99"/>
      <c r="C5" s="99"/>
      <c r="D5" s="99"/>
      <c r="E5" s="99"/>
      <c r="F5" s="97"/>
    </row>
    <row r="6" spans="1:11" ht="13.8" customHeight="1">
      <c r="A6" s="101" t="s">
        <v>150</v>
      </c>
      <c r="B6" s="101"/>
      <c r="C6" s="101"/>
      <c r="D6" s="101"/>
      <c r="E6" s="101"/>
    </row>
    <row r="7" spans="1:11" ht="14.4" customHeight="1">
      <c r="A7" s="101"/>
      <c r="B7" s="101"/>
      <c r="C7" s="101"/>
      <c r="D7" s="101"/>
      <c r="E7" s="101"/>
    </row>
    <row r="8" spans="1:11" ht="25.05" customHeight="1">
      <c r="A8" s="101"/>
      <c r="B8" s="101"/>
      <c r="C8" s="101"/>
      <c r="D8" s="101"/>
      <c r="E8" s="101"/>
    </row>
    <row r="9" spans="1:11" ht="14.4" customHeight="1">
      <c r="A9" s="101"/>
      <c r="B9" s="101"/>
      <c r="C9" s="101"/>
      <c r="D9" s="101"/>
      <c r="E9" s="101"/>
    </row>
    <row r="10" spans="1:11" ht="15" customHeight="1" thickBot="1">
      <c r="A10" s="102"/>
      <c r="B10" s="102"/>
      <c r="C10" s="102"/>
      <c r="D10" s="102"/>
      <c r="E10" s="102"/>
    </row>
    <row r="11" spans="1:11" s="17" customFormat="1" ht="48.6" thickBot="1">
      <c r="A11" s="61" t="s">
        <v>1</v>
      </c>
      <c r="B11" s="61" t="s">
        <v>134</v>
      </c>
      <c r="C11" s="61" t="s">
        <v>3</v>
      </c>
      <c r="D11" s="61" t="s">
        <v>143</v>
      </c>
      <c r="E11" s="61" t="s">
        <v>151</v>
      </c>
    </row>
    <row r="12" spans="1:11" s="17" customFormat="1" ht="12.6" thickBot="1">
      <c r="A12" s="62">
        <v>1</v>
      </c>
      <c r="B12" s="62">
        <v>3</v>
      </c>
      <c r="C12" s="62">
        <v>4</v>
      </c>
      <c r="D12" s="62">
        <v>5</v>
      </c>
      <c r="E12" s="62">
        <v>6</v>
      </c>
    </row>
    <row r="13" spans="1:11" s="12" customFormat="1" ht="24.6" thickBot="1">
      <c r="A13" s="49" t="s">
        <v>4</v>
      </c>
      <c r="B13" s="38"/>
      <c r="C13" s="38"/>
      <c r="D13" s="34">
        <f>D14+D66+D73+D84+D128+D137+D142+D155</f>
        <v>10476469</v>
      </c>
      <c r="E13" s="34">
        <f>E14+E66+E73+E84+E128+E137+E142+E155</f>
        <v>10228717</v>
      </c>
    </row>
    <row r="14" spans="1:11" s="12" customFormat="1" ht="12.6" thickBot="1">
      <c r="A14" s="64" t="s">
        <v>5</v>
      </c>
      <c r="B14" s="40"/>
      <c r="C14" s="40"/>
      <c r="D14" s="25">
        <f>D15+D22+D49+D56</f>
        <v>4186359</v>
      </c>
      <c r="E14" s="25">
        <f>E15+E22+E49+E56</f>
        <v>4105625</v>
      </c>
      <c r="H14" s="18"/>
      <c r="K14" s="18"/>
    </row>
    <row r="15" spans="1:11" s="12" customFormat="1" ht="48.6" thickBot="1">
      <c r="A15" s="52" t="s">
        <v>7</v>
      </c>
      <c r="B15" s="67"/>
      <c r="C15" s="67"/>
      <c r="D15" s="68">
        <f t="shared" ref="D15:E20" si="0">D16</f>
        <v>84000</v>
      </c>
      <c r="E15" s="68">
        <f t="shared" si="0"/>
        <v>84000</v>
      </c>
    </row>
    <row r="16" spans="1:11" s="12" customFormat="1" ht="48.6" thickBot="1">
      <c r="A16" s="44" t="s">
        <v>9</v>
      </c>
      <c r="B16" s="39" t="s">
        <v>10</v>
      </c>
      <c r="C16" s="39"/>
      <c r="D16" s="27">
        <f t="shared" si="0"/>
        <v>84000</v>
      </c>
      <c r="E16" s="27">
        <f t="shared" si="0"/>
        <v>84000</v>
      </c>
    </row>
    <row r="17" spans="1:5" s="12" customFormat="1" ht="48.6" thickBot="1">
      <c r="A17" s="45" t="s">
        <v>11</v>
      </c>
      <c r="B17" s="43" t="s">
        <v>12</v>
      </c>
      <c r="C17" s="43"/>
      <c r="D17" s="26">
        <f t="shared" si="0"/>
        <v>84000</v>
      </c>
      <c r="E17" s="26">
        <f t="shared" si="0"/>
        <v>84000</v>
      </c>
    </row>
    <row r="18" spans="1:5" s="12" customFormat="1" ht="24.6" thickBot="1">
      <c r="A18" s="45" t="s">
        <v>13</v>
      </c>
      <c r="B18" s="43" t="s">
        <v>14</v>
      </c>
      <c r="C18" s="43"/>
      <c r="D18" s="26">
        <f t="shared" si="0"/>
        <v>84000</v>
      </c>
      <c r="E18" s="26">
        <f t="shared" si="0"/>
        <v>84000</v>
      </c>
    </row>
    <row r="19" spans="1:5" s="12" customFormat="1" ht="24.6" thickBot="1">
      <c r="A19" s="45" t="s">
        <v>15</v>
      </c>
      <c r="B19" s="43" t="s">
        <v>14</v>
      </c>
      <c r="C19" s="43">
        <v>100</v>
      </c>
      <c r="D19" s="26">
        <f t="shared" si="0"/>
        <v>84000</v>
      </c>
      <c r="E19" s="26">
        <f t="shared" si="0"/>
        <v>84000</v>
      </c>
    </row>
    <row r="20" spans="1:5" s="12" customFormat="1" ht="24.6" thickBot="1">
      <c r="A20" s="45" t="s">
        <v>16</v>
      </c>
      <c r="B20" s="43" t="s">
        <v>14</v>
      </c>
      <c r="C20" s="43">
        <v>110</v>
      </c>
      <c r="D20" s="26">
        <f t="shared" si="0"/>
        <v>84000</v>
      </c>
      <c r="E20" s="26">
        <f t="shared" si="0"/>
        <v>84000</v>
      </c>
    </row>
    <row r="21" spans="1:5" s="12" customFormat="1" ht="24.6" thickBot="1">
      <c r="A21" s="47" t="s">
        <v>13</v>
      </c>
      <c r="B21" s="41" t="s">
        <v>14</v>
      </c>
      <c r="C21" s="41">
        <v>123</v>
      </c>
      <c r="D21" s="28">
        <v>84000</v>
      </c>
      <c r="E21" s="28">
        <v>84000</v>
      </c>
    </row>
    <row r="22" spans="1:5" s="12" customFormat="1" ht="48.6" thickBot="1">
      <c r="A22" s="52" t="s">
        <v>17</v>
      </c>
      <c r="B22" s="67"/>
      <c r="C22" s="67"/>
      <c r="D22" s="68">
        <f t="shared" ref="D22:E24" si="1">D23</f>
        <v>3833734</v>
      </c>
      <c r="E22" s="68">
        <f t="shared" si="1"/>
        <v>3753000</v>
      </c>
    </row>
    <row r="23" spans="1:5" s="12" customFormat="1" ht="48.6" thickBot="1">
      <c r="A23" s="45" t="s">
        <v>17</v>
      </c>
      <c r="B23" s="43" t="s">
        <v>19</v>
      </c>
      <c r="C23" s="43"/>
      <c r="D23" s="26">
        <f t="shared" si="1"/>
        <v>3833734</v>
      </c>
      <c r="E23" s="26">
        <f t="shared" si="1"/>
        <v>3753000</v>
      </c>
    </row>
    <row r="24" spans="1:5" s="12" customFormat="1" ht="48.6" thickBot="1">
      <c r="A24" s="44" t="s">
        <v>9</v>
      </c>
      <c r="B24" s="39" t="s">
        <v>19</v>
      </c>
      <c r="C24" s="39"/>
      <c r="D24" s="27">
        <f t="shared" si="1"/>
        <v>3833734</v>
      </c>
      <c r="E24" s="27">
        <f t="shared" si="1"/>
        <v>3753000</v>
      </c>
    </row>
    <row r="25" spans="1:5" s="12" customFormat="1" ht="48.6" thickBot="1">
      <c r="A25" s="45" t="s">
        <v>11</v>
      </c>
      <c r="B25" s="43" t="s">
        <v>12</v>
      </c>
      <c r="C25" s="43"/>
      <c r="D25" s="26">
        <f>D26+D44</f>
        <v>3833734</v>
      </c>
      <c r="E25" s="26">
        <f>E26+E44</f>
        <v>3753000</v>
      </c>
    </row>
    <row r="26" spans="1:5" s="12" customFormat="1" ht="12.6" thickBot="1">
      <c r="A26" s="49" t="s">
        <v>20</v>
      </c>
      <c r="B26" s="38" t="s">
        <v>21</v>
      </c>
      <c r="C26" s="72"/>
      <c r="D26" s="34">
        <f>D27+D35+D42</f>
        <v>3255947</v>
      </c>
      <c r="E26" s="34">
        <f>E27+E35+E42</f>
        <v>3152101</v>
      </c>
    </row>
    <row r="27" spans="1:5" s="12" customFormat="1" ht="60.6" thickBot="1">
      <c r="A27" s="45" t="s">
        <v>22</v>
      </c>
      <c r="B27" s="43" t="s">
        <v>21</v>
      </c>
      <c r="C27" s="43">
        <v>100</v>
      </c>
      <c r="D27" s="26">
        <f>D28</f>
        <v>2385894</v>
      </c>
      <c r="E27" s="26">
        <f>E28</f>
        <v>2481316</v>
      </c>
    </row>
    <row r="28" spans="1:5" s="12" customFormat="1" ht="24.6" thickBot="1">
      <c r="A28" s="45" t="s">
        <v>23</v>
      </c>
      <c r="B28" s="43" t="s">
        <v>21</v>
      </c>
      <c r="C28" s="43">
        <v>120</v>
      </c>
      <c r="D28" s="26">
        <f>D29+D30</f>
        <v>2385894</v>
      </c>
      <c r="E28" s="26">
        <f>E29+E30</f>
        <v>2481316</v>
      </c>
    </row>
    <row r="29" spans="1:5" s="12" customFormat="1" ht="12.6" thickBot="1">
      <c r="A29" s="45" t="s">
        <v>24</v>
      </c>
      <c r="B29" s="43" t="s">
        <v>21</v>
      </c>
      <c r="C29" s="43">
        <v>121</v>
      </c>
      <c r="D29" s="26">
        <f>D31+D33</f>
        <v>1832483</v>
      </c>
      <c r="E29" s="26">
        <f>E31+E33</f>
        <v>1905772</v>
      </c>
    </row>
    <row r="30" spans="1:5" s="12" customFormat="1" ht="12.6" thickBot="1">
      <c r="A30" s="45" t="s">
        <v>25</v>
      </c>
      <c r="B30" s="43" t="s">
        <v>21</v>
      </c>
      <c r="C30" s="43">
        <v>129</v>
      </c>
      <c r="D30" s="26">
        <f>D32+D34</f>
        <v>553411</v>
      </c>
      <c r="E30" s="26">
        <f>E32+E34</f>
        <v>575544</v>
      </c>
    </row>
    <row r="31" spans="1:5" s="12" customFormat="1" ht="12.6" thickBot="1">
      <c r="A31" s="47" t="s">
        <v>24</v>
      </c>
      <c r="B31" s="41" t="s">
        <v>137</v>
      </c>
      <c r="C31" s="41">
        <v>121</v>
      </c>
      <c r="D31" s="28">
        <v>684167</v>
      </c>
      <c r="E31" s="28">
        <v>711529</v>
      </c>
    </row>
    <row r="32" spans="1:5" s="12" customFormat="1" ht="12.6" thickBot="1">
      <c r="A32" s="47" t="s">
        <v>25</v>
      </c>
      <c r="B32" s="41" t="s">
        <v>137</v>
      </c>
      <c r="C32" s="41">
        <v>129</v>
      </c>
      <c r="D32" s="28">
        <v>206619</v>
      </c>
      <c r="E32" s="28">
        <v>214882</v>
      </c>
    </row>
    <row r="33" spans="1:5" s="12" customFormat="1" ht="12.6" thickBot="1">
      <c r="A33" s="47" t="s">
        <v>24</v>
      </c>
      <c r="B33" s="41" t="s">
        <v>138</v>
      </c>
      <c r="C33" s="41">
        <v>121</v>
      </c>
      <c r="D33" s="28">
        <v>1148316</v>
      </c>
      <c r="E33" s="28">
        <v>1194243</v>
      </c>
    </row>
    <row r="34" spans="1:5" s="12" customFormat="1" ht="12.6" thickBot="1">
      <c r="A34" s="47" t="s">
        <v>25</v>
      </c>
      <c r="B34" s="41" t="s">
        <v>138</v>
      </c>
      <c r="C34" s="41">
        <v>129</v>
      </c>
      <c r="D34" s="28">
        <v>346792</v>
      </c>
      <c r="E34" s="28">
        <v>360662</v>
      </c>
    </row>
    <row r="35" spans="1:5" s="12" customFormat="1" ht="24.6" thickBot="1">
      <c r="A35" s="45" t="s">
        <v>15</v>
      </c>
      <c r="B35" s="43" t="s">
        <v>21</v>
      </c>
      <c r="C35" s="43">
        <v>200</v>
      </c>
      <c r="D35" s="26">
        <f>D36</f>
        <v>865053</v>
      </c>
      <c r="E35" s="26">
        <f>E36</f>
        <v>665785</v>
      </c>
    </row>
    <row r="36" spans="1:5" s="12" customFormat="1" ht="24.6" thickBot="1">
      <c r="A36" s="45" t="s">
        <v>26</v>
      </c>
      <c r="B36" s="43" t="s">
        <v>21</v>
      </c>
      <c r="C36" s="43">
        <v>240</v>
      </c>
      <c r="D36" s="26">
        <f>D37+D40</f>
        <v>865053</v>
      </c>
      <c r="E36" s="26">
        <f>E37+E40</f>
        <v>665785</v>
      </c>
    </row>
    <row r="37" spans="1:5" s="12" customFormat="1" ht="24.6" thickBot="1">
      <c r="A37" s="45" t="s">
        <v>26</v>
      </c>
      <c r="B37" s="43" t="s">
        <v>21</v>
      </c>
      <c r="C37" s="43">
        <v>244</v>
      </c>
      <c r="D37" s="26">
        <f>D38+D39</f>
        <v>765053</v>
      </c>
      <c r="E37" s="26">
        <f>E38+E39</f>
        <v>565785</v>
      </c>
    </row>
    <row r="38" spans="1:5" s="12" customFormat="1" ht="12.6" thickBot="1">
      <c r="A38" s="47" t="s">
        <v>30</v>
      </c>
      <c r="B38" s="41" t="s">
        <v>21</v>
      </c>
      <c r="C38" s="41">
        <v>244</v>
      </c>
      <c r="D38" s="28">
        <v>715053</v>
      </c>
      <c r="E38" s="28">
        <v>515785</v>
      </c>
    </row>
    <row r="39" spans="1:5" s="12" customFormat="1" ht="12.6" thickBot="1">
      <c r="A39" s="47" t="s">
        <v>31</v>
      </c>
      <c r="B39" s="41" t="s">
        <v>21</v>
      </c>
      <c r="C39" s="41">
        <v>244</v>
      </c>
      <c r="D39" s="28">
        <v>50000</v>
      </c>
      <c r="E39" s="28">
        <v>50000</v>
      </c>
    </row>
    <row r="40" spans="1:5" s="12" customFormat="1" ht="12.6" thickBot="1">
      <c r="A40" s="45" t="s">
        <v>29</v>
      </c>
      <c r="B40" s="43" t="s">
        <v>21</v>
      </c>
      <c r="C40" s="43">
        <v>247</v>
      </c>
      <c r="D40" s="26">
        <f>D41</f>
        <v>100000</v>
      </c>
      <c r="E40" s="26">
        <f>E41</f>
        <v>100000</v>
      </c>
    </row>
    <row r="41" spans="1:5" s="12" customFormat="1" ht="12.6" thickBot="1">
      <c r="A41" s="47" t="s">
        <v>139</v>
      </c>
      <c r="B41" s="41" t="s">
        <v>21</v>
      </c>
      <c r="C41" s="41">
        <v>247</v>
      </c>
      <c r="D41" s="28">
        <v>100000</v>
      </c>
      <c r="E41" s="28">
        <v>100000</v>
      </c>
    </row>
    <row r="42" spans="1:5" s="12" customFormat="1" ht="12.6" thickBot="1">
      <c r="A42" s="45" t="s">
        <v>135</v>
      </c>
      <c r="B42" s="43" t="s">
        <v>21</v>
      </c>
      <c r="C42" s="43">
        <v>800</v>
      </c>
      <c r="D42" s="26">
        <f>D43</f>
        <v>5000</v>
      </c>
      <c r="E42" s="26">
        <f>E43</f>
        <v>5000</v>
      </c>
    </row>
    <row r="43" spans="1:5" s="12" customFormat="1" ht="12.6" thickBot="1">
      <c r="A43" s="47" t="s">
        <v>135</v>
      </c>
      <c r="B43" s="41" t="s">
        <v>21</v>
      </c>
      <c r="C43" s="41">
        <v>853</v>
      </c>
      <c r="D43" s="28">
        <v>5000</v>
      </c>
      <c r="E43" s="28">
        <v>5000</v>
      </c>
    </row>
    <row r="44" spans="1:5" s="12" customFormat="1" ht="36.6" thickBot="1">
      <c r="A44" s="49" t="s">
        <v>34</v>
      </c>
      <c r="B44" s="38" t="s">
        <v>35</v>
      </c>
      <c r="C44" s="38"/>
      <c r="D44" s="34">
        <f>D45</f>
        <v>577787</v>
      </c>
      <c r="E44" s="34">
        <f>E45</f>
        <v>600899</v>
      </c>
    </row>
    <row r="45" spans="1:5" s="12" customFormat="1" ht="60.6" thickBot="1">
      <c r="A45" s="45" t="s">
        <v>22</v>
      </c>
      <c r="B45" s="43" t="s">
        <v>35</v>
      </c>
      <c r="C45" s="43">
        <v>100</v>
      </c>
      <c r="D45" s="26">
        <f>D46</f>
        <v>577787</v>
      </c>
      <c r="E45" s="26">
        <f>E46</f>
        <v>600899</v>
      </c>
    </row>
    <row r="46" spans="1:5" s="12" customFormat="1" ht="24.6" thickBot="1">
      <c r="A46" s="45" t="s">
        <v>23</v>
      </c>
      <c r="B46" s="43" t="s">
        <v>35</v>
      </c>
      <c r="C46" s="43">
        <v>120</v>
      </c>
      <c r="D46" s="26">
        <f>D47+D48</f>
        <v>577787</v>
      </c>
      <c r="E46" s="26">
        <f>E47+E48</f>
        <v>600899</v>
      </c>
    </row>
    <row r="47" spans="1:5" s="12" customFormat="1" ht="12.6" thickBot="1">
      <c r="A47" s="47" t="s">
        <v>36</v>
      </c>
      <c r="B47" s="41" t="s">
        <v>35</v>
      </c>
      <c r="C47" s="41">
        <v>121</v>
      </c>
      <c r="D47" s="28">
        <v>443769</v>
      </c>
      <c r="E47" s="28">
        <v>461520</v>
      </c>
    </row>
    <row r="48" spans="1:5" s="12" customFormat="1" ht="12.6" thickBot="1">
      <c r="A48" s="47" t="s">
        <v>25</v>
      </c>
      <c r="B48" s="41" t="s">
        <v>35</v>
      </c>
      <c r="C48" s="41">
        <v>129</v>
      </c>
      <c r="D48" s="28">
        <v>134018</v>
      </c>
      <c r="E48" s="28">
        <v>139379</v>
      </c>
    </row>
    <row r="49" spans="1:5" s="12" customFormat="1" ht="12.6" thickBot="1">
      <c r="A49" s="52" t="s">
        <v>37</v>
      </c>
      <c r="B49" s="67"/>
      <c r="C49" s="67"/>
      <c r="D49" s="68">
        <f t="shared" ref="D49:E54" si="2">D50</f>
        <v>7625</v>
      </c>
      <c r="E49" s="68">
        <f t="shared" si="2"/>
        <v>7625</v>
      </c>
    </row>
    <row r="50" spans="1:5" s="12" customFormat="1" ht="48.6" thickBot="1">
      <c r="A50" s="44" t="s">
        <v>9</v>
      </c>
      <c r="B50" s="39" t="s">
        <v>39</v>
      </c>
      <c r="C50" s="39"/>
      <c r="D50" s="27">
        <f t="shared" si="2"/>
        <v>7625</v>
      </c>
      <c r="E50" s="27">
        <f t="shared" si="2"/>
        <v>7625</v>
      </c>
    </row>
    <row r="51" spans="1:5" s="12" customFormat="1" ht="48.6" thickBot="1">
      <c r="A51" s="45" t="s">
        <v>11</v>
      </c>
      <c r="B51" s="43" t="s">
        <v>12</v>
      </c>
      <c r="C51" s="43"/>
      <c r="D51" s="26">
        <f t="shared" si="2"/>
        <v>7625</v>
      </c>
      <c r="E51" s="26">
        <f t="shared" si="2"/>
        <v>7625</v>
      </c>
    </row>
    <row r="52" spans="1:5" s="12" customFormat="1" ht="12.6" thickBot="1">
      <c r="A52" s="45" t="s">
        <v>40</v>
      </c>
      <c r="B52" s="43" t="s">
        <v>41</v>
      </c>
      <c r="C52" s="43"/>
      <c r="D52" s="26">
        <f t="shared" si="2"/>
        <v>7625</v>
      </c>
      <c r="E52" s="26">
        <f t="shared" si="2"/>
        <v>7625</v>
      </c>
    </row>
    <row r="53" spans="1:5" s="12" customFormat="1" ht="12.6" thickBot="1">
      <c r="A53" s="45" t="s">
        <v>32</v>
      </c>
      <c r="B53" s="43" t="s">
        <v>41</v>
      </c>
      <c r="C53" s="43">
        <v>800</v>
      </c>
      <c r="D53" s="26">
        <f t="shared" si="2"/>
        <v>7625</v>
      </c>
      <c r="E53" s="26">
        <f t="shared" si="2"/>
        <v>7625</v>
      </c>
    </row>
    <row r="54" spans="1:5" s="12" customFormat="1" ht="12.6" thickBot="1">
      <c r="A54" s="45" t="s">
        <v>37</v>
      </c>
      <c r="B54" s="43" t="s">
        <v>41</v>
      </c>
      <c r="C54" s="43">
        <v>870</v>
      </c>
      <c r="D54" s="26">
        <f t="shared" si="2"/>
        <v>7625</v>
      </c>
      <c r="E54" s="26">
        <f t="shared" si="2"/>
        <v>7625</v>
      </c>
    </row>
    <row r="55" spans="1:5" s="12" customFormat="1" ht="12.6" thickBot="1">
      <c r="A55" s="47" t="s">
        <v>33</v>
      </c>
      <c r="B55" s="41" t="s">
        <v>41</v>
      </c>
      <c r="C55" s="41">
        <v>870</v>
      </c>
      <c r="D55" s="28">
        <v>7625</v>
      </c>
      <c r="E55" s="28">
        <v>7625</v>
      </c>
    </row>
    <row r="56" spans="1:5" s="12" customFormat="1" ht="12.6" thickBot="1">
      <c r="A56" s="52" t="s">
        <v>42</v>
      </c>
      <c r="B56" s="67"/>
      <c r="C56" s="67"/>
      <c r="D56" s="68">
        <f>D57</f>
        <v>261000</v>
      </c>
      <c r="E56" s="68">
        <f>E57</f>
        <v>261000</v>
      </c>
    </row>
    <row r="57" spans="1:5" s="12" customFormat="1" ht="24.6" thickBot="1">
      <c r="A57" s="45" t="s">
        <v>44</v>
      </c>
      <c r="B57" s="43" t="s">
        <v>45</v>
      </c>
      <c r="C57" s="43"/>
      <c r="D57" s="26">
        <f>D58+D64</f>
        <v>261000</v>
      </c>
      <c r="E57" s="26">
        <f>E58+E64</f>
        <v>261000</v>
      </c>
    </row>
    <row r="58" spans="1:5" s="12" customFormat="1" ht="24.6" thickBot="1">
      <c r="A58" s="45" t="s">
        <v>26</v>
      </c>
      <c r="B58" s="43" t="s">
        <v>45</v>
      </c>
      <c r="C58" s="43">
        <v>240</v>
      </c>
      <c r="D58" s="26">
        <f>D59+D62</f>
        <v>259000</v>
      </c>
      <c r="E58" s="26">
        <f>E59+E62</f>
        <v>259000</v>
      </c>
    </row>
    <row r="59" spans="1:5" s="12" customFormat="1" ht="24.6" thickBot="1">
      <c r="A59" s="45" t="s">
        <v>46</v>
      </c>
      <c r="B59" s="43" t="s">
        <v>45</v>
      </c>
      <c r="C59" s="43">
        <v>244</v>
      </c>
      <c r="D59" s="26">
        <f>D60+D61</f>
        <v>254000</v>
      </c>
      <c r="E59" s="26">
        <f>E60+E61</f>
        <v>254000</v>
      </c>
    </row>
    <row r="60" spans="1:5" s="12" customFormat="1" ht="12.6" thickBot="1">
      <c r="A60" s="45" t="s">
        <v>29</v>
      </c>
      <c r="B60" s="43" t="s">
        <v>45</v>
      </c>
      <c r="C60" s="43">
        <v>244</v>
      </c>
      <c r="D60" s="26">
        <v>4000</v>
      </c>
      <c r="E60" s="26">
        <v>4000</v>
      </c>
    </row>
    <row r="61" spans="1:5" s="12" customFormat="1" ht="12.6" thickBot="1">
      <c r="A61" s="47" t="s">
        <v>28</v>
      </c>
      <c r="B61" s="41" t="s">
        <v>45</v>
      </c>
      <c r="C61" s="41">
        <v>244</v>
      </c>
      <c r="D61" s="28">
        <v>250000</v>
      </c>
      <c r="E61" s="28">
        <v>250000</v>
      </c>
    </row>
    <row r="62" spans="1:5" s="12" customFormat="1" ht="12.6" thickBot="1">
      <c r="A62" s="45" t="s">
        <v>29</v>
      </c>
      <c r="B62" s="43" t="s">
        <v>45</v>
      </c>
      <c r="C62" s="43">
        <v>247</v>
      </c>
      <c r="D62" s="26">
        <f>D63</f>
        <v>5000</v>
      </c>
      <c r="E62" s="26">
        <f>E63</f>
        <v>5000</v>
      </c>
    </row>
    <row r="63" spans="1:5" s="12" customFormat="1" ht="12.6" thickBot="1">
      <c r="A63" s="47" t="s">
        <v>28</v>
      </c>
      <c r="B63" s="41" t="s">
        <v>45</v>
      </c>
      <c r="C63" s="41">
        <v>247</v>
      </c>
      <c r="D63" s="28">
        <v>5000</v>
      </c>
      <c r="E63" s="28">
        <v>5000</v>
      </c>
    </row>
    <row r="64" spans="1:5" s="12" customFormat="1" ht="12.6" thickBot="1">
      <c r="A64" s="45" t="s">
        <v>135</v>
      </c>
      <c r="B64" s="43" t="s">
        <v>45</v>
      </c>
      <c r="C64" s="41">
        <v>850</v>
      </c>
      <c r="D64" s="28">
        <f>D65</f>
        <v>2000</v>
      </c>
      <c r="E64" s="28">
        <f>E65</f>
        <v>2000</v>
      </c>
    </row>
    <row r="65" spans="1:5" s="12" customFormat="1" ht="12.6" thickBot="1">
      <c r="A65" s="47" t="s">
        <v>135</v>
      </c>
      <c r="B65" s="41" t="s">
        <v>45</v>
      </c>
      <c r="C65" s="41">
        <v>853</v>
      </c>
      <c r="D65" s="28">
        <v>2000</v>
      </c>
      <c r="E65" s="28">
        <v>2000</v>
      </c>
    </row>
    <row r="66" spans="1:5" s="12" customFormat="1" ht="12.6" thickBot="1">
      <c r="A66" s="64" t="s">
        <v>47</v>
      </c>
      <c r="B66" s="40"/>
      <c r="C66" s="40"/>
      <c r="D66" s="25">
        <f t="shared" ref="D66:E69" si="3">D67</f>
        <v>37800</v>
      </c>
      <c r="E66" s="25">
        <f t="shared" si="3"/>
        <v>39100</v>
      </c>
    </row>
    <row r="67" spans="1:5" s="12" customFormat="1" ht="24.6" thickBot="1">
      <c r="A67" s="44" t="s">
        <v>50</v>
      </c>
      <c r="B67" s="39" t="s">
        <v>51</v>
      </c>
      <c r="C67" s="74"/>
      <c r="D67" s="27">
        <f t="shared" si="3"/>
        <v>37800</v>
      </c>
      <c r="E67" s="27">
        <f t="shared" si="3"/>
        <v>39100</v>
      </c>
    </row>
    <row r="68" spans="1:5" s="12" customFormat="1" ht="24.6" thickBot="1">
      <c r="A68" s="45" t="s">
        <v>52</v>
      </c>
      <c r="B68" s="43" t="s">
        <v>53</v>
      </c>
      <c r="C68" s="75"/>
      <c r="D68" s="26">
        <f t="shared" si="3"/>
        <v>37800</v>
      </c>
      <c r="E68" s="26">
        <f t="shared" si="3"/>
        <v>39100</v>
      </c>
    </row>
    <row r="69" spans="1:5" s="12" customFormat="1" ht="60.6" thickBot="1">
      <c r="A69" s="45" t="s">
        <v>54</v>
      </c>
      <c r="B69" s="43" t="s">
        <v>53</v>
      </c>
      <c r="C69" s="43">
        <v>100</v>
      </c>
      <c r="D69" s="26">
        <f t="shared" si="3"/>
        <v>37800</v>
      </c>
      <c r="E69" s="26">
        <f t="shared" si="3"/>
        <v>39100</v>
      </c>
    </row>
    <row r="70" spans="1:5" s="12" customFormat="1" ht="24.6" thickBot="1">
      <c r="A70" s="45" t="s">
        <v>23</v>
      </c>
      <c r="B70" s="43" t="s">
        <v>53</v>
      </c>
      <c r="C70" s="43">
        <v>120</v>
      </c>
      <c r="D70" s="26">
        <f>D71+D72</f>
        <v>37800</v>
      </c>
      <c r="E70" s="26">
        <f>E71+E72</f>
        <v>39100</v>
      </c>
    </row>
    <row r="71" spans="1:5" s="12" customFormat="1" ht="12.6" thickBot="1">
      <c r="A71" s="47" t="s">
        <v>24</v>
      </c>
      <c r="B71" s="41" t="s">
        <v>53</v>
      </c>
      <c r="C71" s="41">
        <v>121</v>
      </c>
      <c r="D71" s="28">
        <v>29032</v>
      </c>
      <c r="E71" s="28">
        <v>30030</v>
      </c>
    </row>
    <row r="72" spans="1:5" s="12" customFormat="1" ht="12.6" thickBot="1">
      <c r="A72" s="47" t="s">
        <v>25</v>
      </c>
      <c r="B72" s="41" t="s">
        <v>53</v>
      </c>
      <c r="C72" s="41">
        <v>129</v>
      </c>
      <c r="D72" s="28">
        <v>8768</v>
      </c>
      <c r="E72" s="28">
        <v>9070</v>
      </c>
    </row>
    <row r="73" spans="1:5" s="12" customFormat="1" ht="36.6" thickBot="1">
      <c r="A73" s="64" t="s">
        <v>56</v>
      </c>
      <c r="B73" s="40"/>
      <c r="C73" s="40"/>
      <c r="D73" s="25">
        <f>D74</f>
        <v>500000</v>
      </c>
      <c r="E73" s="25">
        <f>E74</f>
        <v>500000</v>
      </c>
    </row>
    <row r="74" spans="1:5" s="12" customFormat="1" ht="36.6" thickBot="1">
      <c r="A74" s="44" t="s">
        <v>57</v>
      </c>
      <c r="B74" s="39" t="s">
        <v>58</v>
      </c>
      <c r="C74" s="39"/>
      <c r="D74" s="27">
        <f>D75</f>
        <v>500000</v>
      </c>
      <c r="E74" s="27">
        <f>E75</f>
        <v>500000</v>
      </c>
    </row>
    <row r="75" spans="1:5" s="12" customFormat="1" ht="24.6" thickBot="1">
      <c r="A75" s="45" t="s">
        <v>59</v>
      </c>
      <c r="B75" s="43" t="s">
        <v>60</v>
      </c>
      <c r="C75" s="43"/>
      <c r="D75" s="26">
        <f>D77+D80</f>
        <v>500000</v>
      </c>
      <c r="E75" s="26">
        <f>E77+E80</f>
        <v>500000</v>
      </c>
    </row>
    <row r="76" spans="1:5" s="12" customFormat="1" ht="24.6" thickBot="1">
      <c r="A76" s="45" t="s">
        <v>61</v>
      </c>
      <c r="B76" s="43" t="s">
        <v>62</v>
      </c>
      <c r="C76" s="43"/>
      <c r="D76" s="26">
        <f t="shared" ref="D76:E78" si="4">D77</f>
        <v>200000</v>
      </c>
      <c r="E76" s="26">
        <f t="shared" si="4"/>
        <v>200000</v>
      </c>
    </row>
    <row r="77" spans="1:5" s="12" customFormat="1" ht="24.6" thickBot="1">
      <c r="A77" s="45" t="s">
        <v>15</v>
      </c>
      <c r="B77" s="43" t="s">
        <v>63</v>
      </c>
      <c r="C77" s="43">
        <v>200</v>
      </c>
      <c r="D77" s="26">
        <f t="shared" si="4"/>
        <v>200000</v>
      </c>
      <c r="E77" s="26">
        <f t="shared" si="4"/>
        <v>200000</v>
      </c>
    </row>
    <row r="78" spans="1:5" s="12" customFormat="1" ht="24.6" thickBot="1">
      <c r="A78" s="45" t="s">
        <v>26</v>
      </c>
      <c r="B78" s="43" t="s">
        <v>63</v>
      </c>
      <c r="C78" s="43">
        <v>240</v>
      </c>
      <c r="D78" s="26">
        <f t="shared" si="4"/>
        <v>200000</v>
      </c>
      <c r="E78" s="26">
        <f t="shared" si="4"/>
        <v>200000</v>
      </c>
    </row>
    <row r="79" spans="1:5" s="12" customFormat="1" ht="12.6" thickBot="1">
      <c r="A79" s="47" t="s">
        <v>30</v>
      </c>
      <c r="B79" s="41" t="s">
        <v>63</v>
      </c>
      <c r="C79" s="41">
        <v>244</v>
      </c>
      <c r="D79" s="28">
        <v>200000</v>
      </c>
      <c r="E79" s="28">
        <v>200000</v>
      </c>
    </row>
    <row r="80" spans="1:5" s="12" customFormat="1" ht="12.6" thickBot="1">
      <c r="A80" s="45" t="s">
        <v>64</v>
      </c>
      <c r="B80" s="43" t="s">
        <v>66</v>
      </c>
      <c r="C80" s="43"/>
      <c r="D80" s="26">
        <f t="shared" ref="D80:E82" si="5">D81</f>
        <v>300000</v>
      </c>
      <c r="E80" s="26">
        <f t="shared" si="5"/>
        <v>300000</v>
      </c>
    </row>
    <row r="81" spans="1:5" s="12" customFormat="1" ht="24.6" thickBot="1">
      <c r="A81" s="45" t="s">
        <v>15</v>
      </c>
      <c r="B81" s="43" t="s">
        <v>66</v>
      </c>
      <c r="C81" s="43">
        <v>200</v>
      </c>
      <c r="D81" s="26">
        <f t="shared" si="5"/>
        <v>300000</v>
      </c>
      <c r="E81" s="26">
        <f t="shared" si="5"/>
        <v>300000</v>
      </c>
    </row>
    <row r="82" spans="1:5" s="12" customFormat="1" ht="24.6" thickBot="1">
      <c r="A82" s="45" t="s">
        <v>26</v>
      </c>
      <c r="B82" s="43" t="s">
        <v>66</v>
      </c>
      <c r="C82" s="43">
        <v>240</v>
      </c>
      <c r="D82" s="26">
        <f t="shared" si="5"/>
        <v>300000</v>
      </c>
      <c r="E82" s="26">
        <f t="shared" si="5"/>
        <v>300000</v>
      </c>
    </row>
    <row r="83" spans="1:5" s="12" customFormat="1" ht="12.6" thickBot="1">
      <c r="A83" s="47" t="s">
        <v>30</v>
      </c>
      <c r="B83" s="41" t="s">
        <v>127</v>
      </c>
      <c r="C83" s="41">
        <v>244</v>
      </c>
      <c r="D83" s="28">
        <v>300000</v>
      </c>
      <c r="E83" s="28">
        <v>300000</v>
      </c>
    </row>
    <row r="84" spans="1:5" s="12" customFormat="1" ht="12.6" thickBot="1">
      <c r="A84" s="64" t="s">
        <v>67</v>
      </c>
      <c r="B84" s="40"/>
      <c r="C84" s="40"/>
      <c r="D84" s="25">
        <f>D85+D90</f>
        <v>2430801</v>
      </c>
      <c r="E84" s="25">
        <f>E85+E90</f>
        <v>1653833</v>
      </c>
    </row>
    <row r="85" spans="1:5" s="12" customFormat="1" ht="12.6" thickBot="1">
      <c r="A85" s="64" t="s">
        <v>68</v>
      </c>
      <c r="B85" s="40"/>
      <c r="C85" s="40"/>
      <c r="D85" s="25">
        <f t="shared" ref="D85:E88" si="6">D86</f>
        <v>20000</v>
      </c>
      <c r="E85" s="25">
        <f t="shared" si="6"/>
        <v>20000</v>
      </c>
    </row>
    <row r="86" spans="1:5" s="12" customFormat="1" ht="12.6" thickBot="1">
      <c r="A86" s="89" t="s">
        <v>128</v>
      </c>
      <c r="B86" s="43" t="s">
        <v>129</v>
      </c>
      <c r="C86" s="43"/>
      <c r="D86" s="26">
        <f t="shared" si="6"/>
        <v>20000</v>
      </c>
      <c r="E86" s="26">
        <f t="shared" si="6"/>
        <v>20000</v>
      </c>
    </row>
    <row r="87" spans="1:5" s="12" customFormat="1" ht="24.6" thickBot="1">
      <c r="A87" s="89" t="s">
        <v>130</v>
      </c>
      <c r="B87" s="43" t="s">
        <v>129</v>
      </c>
      <c r="C87" s="43">
        <v>200</v>
      </c>
      <c r="D87" s="26">
        <f t="shared" si="6"/>
        <v>20000</v>
      </c>
      <c r="E87" s="26">
        <f t="shared" si="6"/>
        <v>20000</v>
      </c>
    </row>
    <row r="88" spans="1:5" s="12" customFormat="1" ht="24.6" thickBot="1">
      <c r="A88" s="89" t="s">
        <v>26</v>
      </c>
      <c r="B88" s="43" t="s">
        <v>129</v>
      </c>
      <c r="C88" s="43">
        <v>240</v>
      </c>
      <c r="D88" s="26">
        <f t="shared" si="6"/>
        <v>20000</v>
      </c>
      <c r="E88" s="26">
        <f t="shared" si="6"/>
        <v>20000</v>
      </c>
    </row>
    <row r="89" spans="1:5" s="12" customFormat="1" ht="12.6" thickBot="1">
      <c r="A89" s="47" t="s">
        <v>27</v>
      </c>
      <c r="B89" s="41" t="s">
        <v>129</v>
      </c>
      <c r="C89" s="41">
        <v>244</v>
      </c>
      <c r="D89" s="28">
        <v>20000</v>
      </c>
      <c r="E89" s="28">
        <v>20000</v>
      </c>
    </row>
    <row r="90" spans="1:5" s="12" customFormat="1" ht="12.6" thickBot="1">
      <c r="A90" s="90" t="s">
        <v>70</v>
      </c>
      <c r="B90" s="40"/>
      <c r="C90" s="40"/>
      <c r="D90" s="25">
        <f>D91+D124</f>
        <v>2410801</v>
      </c>
      <c r="E90" s="25">
        <f>E91+E124</f>
        <v>1633833</v>
      </c>
    </row>
    <row r="91" spans="1:5" s="12" customFormat="1" ht="24.6" thickBot="1">
      <c r="A91" s="48" t="s">
        <v>132</v>
      </c>
      <c r="B91" s="39" t="s">
        <v>72</v>
      </c>
      <c r="C91" s="39"/>
      <c r="D91" s="27">
        <f>D92+D105</f>
        <v>2260801</v>
      </c>
      <c r="E91" s="27">
        <f>E92+E105</f>
        <v>1483833</v>
      </c>
    </row>
    <row r="92" spans="1:5" s="12" customFormat="1" ht="12.6" thickBot="1">
      <c r="A92" s="49" t="s">
        <v>73</v>
      </c>
      <c r="B92" s="43" t="s">
        <v>74</v>
      </c>
      <c r="C92" s="43"/>
      <c r="D92" s="26">
        <f>D93+D100</f>
        <v>461000</v>
      </c>
      <c r="E92" s="26">
        <f>E93+E100</f>
        <v>461000</v>
      </c>
    </row>
    <row r="93" spans="1:5" s="12" customFormat="1" ht="24.6" thickBot="1">
      <c r="A93" s="45" t="s">
        <v>75</v>
      </c>
      <c r="B93" s="43" t="s">
        <v>76</v>
      </c>
      <c r="C93" s="43"/>
      <c r="D93" s="26">
        <f>D94+D99</f>
        <v>341000</v>
      </c>
      <c r="E93" s="26">
        <f>E94+E99</f>
        <v>341000</v>
      </c>
    </row>
    <row r="94" spans="1:5" s="12" customFormat="1" ht="24.6" thickBot="1">
      <c r="A94" s="45" t="s">
        <v>15</v>
      </c>
      <c r="B94" s="43" t="s">
        <v>76</v>
      </c>
      <c r="C94" s="43">
        <v>200</v>
      </c>
      <c r="D94" s="26">
        <f t="shared" ref="D94:E96" si="7">D95</f>
        <v>340000</v>
      </c>
      <c r="E94" s="26">
        <f t="shared" si="7"/>
        <v>340000</v>
      </c>
    </row>
    <row r="95" spans="1:5" s="12" customFormat="1" ht="24.6" thickBot="1">
      <c r="A95" s="45" t="s">
        <v>26</v>
      </c>
      <c r="B95" s="43" t="s">
        <v>76</v>
      </c>
      <c r="C95" s="43">
        <v>240</v>
      </c>
      <c r="D95" s="26">
        <f t="shared" si="7"/>
        <v>340000</v>
      </c>
      <c r="E95" s="26">
        <f t="shared" si="7"/>
        <v>340000</v>
      </c>
    </row>
    <row r="96" spans="1:5" s="12" customFormat="1" ht="24.6" thickBot="1">
      <c r="A96" s="45" t="s">
        <v>46</v>
      </c>
      <c r="B96" s="43" t="s">
        <v>76</v>
      </c>
      <c r="C96" s="43">
        <v>247</v>
      </c>
      <c r="D96" s="26">
        <f t="shared" si="7"/>
        <v>340000</v>
      </c>
      <c r="E96" s="26">
        <f t="shared" si="7"/>
        <v>340000</v>
      </c>
    </row>
    <row r="97" spans="1:5" s="12" customFormat="1" ht="12.6" thickBot="1">
      <c r="A97" s="47" t="s">
        <v>29</v>
      </c>
      <c r="B97" s="41" t="s">
        <v>76</v>
      </c>
      <c r="C97" s="41">
        <v>247</v>
      </c>
      <c r="D97" s="28">
        <v>340000</v>
      </c>
      <c r="E97" s="28">
        <v>340000</v>
      </c>
    </row>
    <row r="98" spans="1:5" s="12" customFormat="1" ht="12.6" thickBot="1">
      <c r="A98" s="45" t="s">
        <v>135</v>
      </c>
      <c r="B98" s="43" t="s">
        <v>76</v>
      </c>
      <c r="C98" s="43">
        <v>800</v>
      </c>
      <c r="D98" s="26">
        <f>D99</f>
        <v>1000</v>
      </c>
      <c r="E98" s="26">
        <f>E99</f>
        <v>1000</v>
      </c>
    </row>
    <row r="99" spans="1:5" s="12" customFormat="1" ht="12.6" thickBot="1">
      <c r="A99" s="47" t="s">
        <v>135</v>
      </c>
      <c r="B99" s="41" t="s">
        <v>76</v>
      </c>
      <c r="C99" s="41">
        <v>853</v>
      </c>
      <c r="D99" s="28">
        <v>1000</v>
      </c>
      <c r="E99" s="28">
        <v>1000</v>
      </c>
    </row>
    <row r="100" spans="1:5" s="12" customFormat="1" ht="12.6" thickBot="1">
      <c r="A100" s="45" t="s">
        <v>77</v>
      </c>
      <c r="B100" s="43" t="s">
        <v>78</v>
      </c>
      <c r="C100" s="43"/>
      <c r="D100" s="26">
        <f t="shared" ref="D100:E103" si="8">D101</f>
        <v>120000</v>
      </c>
      <c r="E100" s="26">
        <f t="shared" si="8"/>
        <v>120000</v>
      </c>
    </row>
    <row r="101" spans="1:5" s="12" customFormat="1" ht="24.6" thickBot="1">
      <c r="A101" s="45" t="s">
        <v>15</v>
      </c>
      <c r="B101" s="43" t="s">
        <v>78</v>
      </c>
      <c r="C101" s="43">
        <v>200</v>
      </c>
      <c r="D101" s="26">
        <f t="shared" si="8"/>
        <v>120000</v>
      </c>
      <c r="E101" s="26">
        <f t="shared" si="8"/>
        <v>120000</v>
      </c>
    </row>
    <row r="102" spans="1:5" s="12" customFormat="1" ht="24.6" thickBot="1">
      <c r="A102" s="45" t="s">
        <v>26</v>
      </c>
      <c r="B102" s="43" t="s">
        <v>78</v>
      </c>
      <c r="C102" s="43">
        <v>240</v>
      </c>
      <c r="D102" s="26">
        <f t="shared" si="8"/>
        <v>120000</v>
      </c>
      <c r="E102" s="26">
        <f t="shared" si="8"/>
        <v>120000</v>
      </c>
    </row>
    <row r="103" spans="1:5" s="12" customFormat="1" ht="24.6" thickBot="1">
      <c r="A103" s="45" t="s">
        <v>46</v>
      </c>
      <c r="B103" s="43" t="s">
        <v>78</v>
      </c>
      <c r="C103" s="43">
        <v>244</v>
      </c>
      <c r="D103" s="26">
        <f t="shared" si="8"/>
        <v>120000</v>
      </c>
      <c r="E103" s="26">
        <f t="shared" si="8"/>
        <v>120000</v>
      </c>
    </row>
    <row r="104" spans="1:5" s="12" customFormat="1" ht="12.6" thickBot="1">
      <c r="A104" s="47" t="s">
        <v>30</v>
      </c>
      <c r="B104" s="41" t="s">
        <v>78</v>
      </c>
      <c r="C104" s="41">
        <v>244</v>
      </c>
      <c r="D104" s="28">
        <v>120000</v>
      </c>
      <c r="E104" s="28">
        <v>120000</v>
      </c>
    </row>
    <row r="105" spans="1:5" s="12" customFormat="1" ht="24.6" thickBot="1">
      <c r="A105" s="45" t="s">
        <v>79</v>
      </c>
      <c r="B105" s="43" t="s">
        <v>80</v>
      </c>
      <c r="C105" s="43"/>
      <c r="D105" s="26">
        <f>D106+D111+D116+D120</f>
        <v>1799801</v>
      </c>
      <c r="E105" s="26">
        <f>E106+E111+E116+E120</f>
        <v>1022833</v>
      </c>
    </row>
    <row r="106" spans="1:5" s="12" customFormat="1" ht="24.6" thickBot="1">
      <c r="A106" s="49" t="s">
        <v>81</v>
      </c>
      <c r="B106" s="43" t="s">
        <v>82</v>
      </c>
      <c r="C106" s="43"/>
      <c r="D106" s="26">
        <f t="shared" ref="D106:E109" si="9">D107</f>
        <v>1269801</v>
      </c>
      <c r="E106" s="26">
        <f t="shared" si="9"/>
        <v>577100</v>
      </c>
    </row>
    <row r="107" spans="1:5" s="12" customFormat="1" ht="24.6" thickBot="1">
      <c r="A107" s="45" t="s">
        <v>15</v>
      </c>
      <c r="B107" s="43" t="s">
        <v>82</v>
      </c>
      <c r="C107" s="43">
        <v>200</v>
      </c>
      <c r="D107" s="26">
        <f t="shared" si="9"/>
        <v>1269801</v>
      </c>
      <c r="E107" s="26">
        <f t="shared" si="9"/>
        <v>577100</v>
      </c>
    </row>
    <row r="108" spans="1:5" s="12" customFormat="1" ht="24.6" thickBot="1">
      <c r="A108" s="45" t="s">
        <v>26</v>
      </c>
      <c r="B108" s="43" t="s">
        <v>82</v>
      </c>
      <c r="C108" s="43">
        <v>240</v>
      </c>
      <c r="D108" s="26">
        <f t="shared" si="9"/>
        <v>1269801</v>
      </c>
      <c r="E108" s="26">
        <f t="shared" si="9"/>
        <v>577100</v>
      </c>
    </row>
    <row r="109" spans="1:5" s="12" customFormat="1" ht="24.6" thickBot="1">
      <c r="A109" s="45" t="s">
        <v>46</v>
      </c>
      <c r="B109" s="43" t="s">
        <v>82</v>
      </c>
      <c r="C109" s="43">
        <v>244</v>
      </c>
      <c r="D109" s="26">
        <f t="shared" si="9"/>
        <v>1269801</v>
      </c>
      <c r="E109" s="26">
        <f t="shared" si="9"/>
        <v>577100</v>
      </c>
    </row>
    <row r="110" spans="1:5" s="12" customFormat="1" ht="12.6" thickBot="1">
      <c r="A110" s="47" t="s">
        <v>30</v>
      </c>
      <c r="B110" s="41" t="s">
        <v>82</v>
      </c>
      <c r="C110" s="41">
        <v>244</v>
      </c>
      <c r="D110" s="28">
        <v>1269801</v>
      </c>
      <c r="E110" s="28">
        <v>577100</v>
      </c>
    </row>
    <row r="111" spans="1:5" s="12" customFormat="1" ht="12.6" thickBot="1">
      <c r="A111" s="49" t="s">
        <v>84</v>
      </c>
      <c r="B111" s="43" t="s">
        <v>85</v>
      </c>
      <c r="C111" s="43"/>
      <c r="D111" s="26">
        <f t="shared" ref="D111:E114" si="10">D112</f>
        <v>80000</v>
      </c>
      <c r="E111" s="26">
        <f t="shared" si="10"/>
        <v>80000</v>
      </c>
    </row>
    <row r="112" spans="1:5" s="12" customFormat="1" ht="24.6" thickBot="1">
      <c r="A112" s="45" t="s">
        <v>15</v>
      </c>
      <c r="B112" s="43" t="s">
        <v>85</v>
      </c>
      <c r="C112" s="43">
        <v>200</v>
      </c>
      <c r="D112" s="26">
        <f t="shared" si="10"/>
        <v>80000</v>
      </c>
      <c r="E112" s="26">
        <f t="shared" si="10"/>
        <v>80000</v>
      </c>
    </row>
    <row r="113" spans="1:5" s="12" customFormat="1" ht="24.6" thickBot="1">
      <c r="A113" s="45" t="s">
        <v>26</v>
      </c>
      <c r="B113" s="43" t="s">
        <v>85</v>
      </c>
      <c r="C113" s="43">
        <v>240</v>
      </c>
      <c r="D113" s="26">
        <f t="shared" si="10"/>
        <v>80000</v>
      </c>
      <c r="E113" s="26">
        <f t="shared" si="10"/>
        <v>80000</v>
      </c>
    </row>
    <row r="114" spans="1:5" s="12" customFormat="1" ht="24.6" thickBot="1">
      <c r="A114" s="45" t="s">
        <v>46</v>
      </c>
      <c r="B114" s="43" t="s">
        <v>85</v>
      </c>
      <c r="C114" s="43">
        <v>244</v>
      </c>
      <c r="D114" s="26">
        <f t="shared" si="10"/>
        <v>80000</v>
      </c>
      <c r="E114" s="26">
        <f t="shared" si="10"/>
        <v>80000</v>
      </c>
    </row>
    <row r="115" spans="1:5" s="12" customFormat="1" ht="12.6" thickBot="1">
      <c r="A115" s="47" t="s">
        <v>83</v>
      </c>
      <c r="B115" s="41" t="s">
        <v>85</v>
      </c>
      <c r="C115" s="41">
        <v>244</v>
      </c>
      <c r="D115" s="28">
        <v>80000</v>
      </c>
      <c r="E115" s="28">
        <v>80000</v>
      </c>
    </row>
    <row r="116" spans="1:5" s="12" customFormat="1" ht="24.6" thickBot="1">
      <c r="A116" s="49" t="s">
        <v>140</v>
      </c>
      <c r="B116" s="43" t="s">
        <v>86</v>
      </c>
      <c r="C116" s="43"/>
      <c r="D116" s="26">
        <f t="shared" ref="D116:E118" si="11">D117</f>
        <v>250000</v>
      </c>
      <c r="E116" s="26">
        <f t="shared" si="11"/>
        <v>165733</v>
      </c>
    </row>
    <row r="117" spans="1:5" s="12" customFormat="1" ht="24.6" thickBot="1">
      <c r="A117" s="45" t="s">
        <v>26</v>
      </c>
      <c r="B117" s="43" t="s">
        <v>86</v>
      </c>
      <c r="C117" s="43">
        <v>240</v>
      </c>
      <c r="D117" s="26">
        <f t="shared" si="11"/>
        <v>250000</v>
      </c>
      <c r="E117" s="26">
        <f t="shared" si="11"/>
        <v>165733</v>
      </c>
    </row>
    <row r="118" spans="1:5" s="12" customFormat="1" ht="24.6" thickBot="1">
      <c r="A118" s="45" t="s">
        <v>46</v>
      </c>
      <c r="B118" s="43" t="s">
        <v>86</v>
      </c>
      <c r="C118" s="43">
        <v>244</v>
      </c>
      <c r="D118" s="26">
        <f t="shared" si="11"/>
        <v>250000</v>
      </c>
      <c r="E118" s="26">
        <f t="shared" si="11"/>
        <v>165733</v>
      </c>
    </row>
    <row r="119" spans="1:5" s="12" customFormat="1" ht="12.6" thickBot="1">
      <c r="A119" s="51" t="s">
        <v>30</v>
      </c>
      <c r="B119" s="41" t="s">
        <v>86</v>
      </c>
      <c r="C119" s="41">
        <v>244</v>
      </c>
      <c r="D119" s="30">
        <v>250000</v>
      </c>
      <c r="E119" s="30">
        <v>165733</v>
      </c>
    </row>
    <row r="120" spans="1:5" s="12" customFormat="1" ht="12.6" thickBot="1">
      <c r="A120" s="49" t="s">
        <v>141</v>
      </c>
      <c r="B120" s="43" t="s">
        <v>133</v>
      </c>
      <c r="C120" s="43"/>
      <c r="D120" s="26">
        <f t="shared" ref="D120:E122" si="12">D121</f>
        <v>200000</v>
      </c>
      <c r="E120" s="26">
        <f t="shared" si="12"/>
        <v>200000</v>
      </c>
    </row>
    <row r="121" spans="1:5" s="12" customFormat="1" ht="24.6" thickBot="1">
      <c r="A121" s="45" t="s">
        <v>26</v>
      </c>
      <c r="B121" s="43" t="s">
        <v>133</v>
      </c>
      <c r="C121" s="43">
        <v>240</v>
      </c>
      <c r="D121" s="26">
        <f t="shared" si="12"/>
        <v>200000</v>
      </c>
      <c r="E121" s="26">
        <f t="shared" si="12"/>
        <v>200000</v>
      </c>
    </row>
    <row r="122" spans="1:5" s="12" customFormat="1" ht="24.6" thickBot="1">
      <c r="A122" s="45" t="s">
        <v>46</v>
      </c>
      <c r="B122" s="43" t="s">
        <v>133</v>
      </c>
      <c r="C122" s="43">
        <v>244</v>
      </c>
      <c r="D122" s="26">
        <f t="shared" si="12"/>
        <v>200000</v>
      </c>
      <c r="E122" s="26">
        <f t="shared" si="12"/>
        <v>200000</v>
      </c>
    </row>
    <row r="123" spans="1:5" s="12" customFormat="1" ht="12.6" thickBot="1">
      <c r="A123" s="51" t="s">
        <v>30</v>
      </c>
      <c r="B123" s="41" t="s">
        <v>133</v>
      </c>
      <c r="C123" s="41">
        <v>244</v>
      </c>
      <c r="D123" s="30">
        <v>200000</v>
      </c>
      <c r="E123" s="30">
        <v>200000</v>
      </c>
    </row>
    <row r="124" spans="1:5" s="12" customFormat="1" ht="48.6" thickBot="1">
      <c r="A124" s="50" t="s">
        <v>153</v>
      </c>
      <c r="B124" s="39" t="s">
        <v>154</v>
      </c>
      <c r="C124" s="39"/>
      <c r="D124" s="29">
        <f t="shared" ref="D124:E126" si="13">D125</f>
        <v>150000</v>
      </c>
      <c r="E124" s="29">
        <f t="shared" si="13"/>
        <v>150000</v>
      </c>
    </row>
    <row r="125" spans="1:5" s="12" customFormat="1" ht="24.6" thickBot="1">
      <c r="A125" s="45" t="s">
        <v>26</v>
      </c>
      <c r="B125" s="41" t="s">
        <v>154</v>
      </c>
      <c r="C125" s="41">
        <v>200</v>
      </c>
      <c r="D125" s="30">
        <f t="shared" si="13"/>
        <v>150000</v>
      </c>
      <c r="E125" s="30">
        <f t="shared" si="13"/>
        <v>150000</v>
      </c>
    </row>
    <row r="126" spans="1:5" s="12" customFormat="1" ht="24.6" thickBot="1">
      <c r="A126" s="45" t="s">
        <v>46</v>
      </c>
      <c r="B126" s="41" t="s">
        <v>154</v>
      </c>
      <c r="C126" s="41">
        <v>240</v>
      </c>
      <c r="D126" s="30">
        <f t="shared" si="13"/>
        <v>150000</v>
      </c>
      <c r="E126" s="30">
        <f t="shared" si="13"/>
        <v>150000</v>
      </c>
    </row>
    <row r="127" spans="1:5" s="12" customFormat="1" ht="12.6" thickBot="1">
      <c r="A127" s="51" t="s">
        <v>30</v>
      </c>
      <c r="B127" s="41" t="s">
        <v>154</v>
      </c>
      <c r="C127" s="41">
        <v>244</v>
      </c>
      <c r="D127" s="30">
        <v>150000</v>
      </c>
      <c r="E127" s="30">
        <v>150000</v>
      </c>
    </row>
    <row r="128" spans="1:5" s="12" customFormat="1" ht="12.6" thickBot="1">
      <c r="A128" s="64" t="s">
        <v>87</v>
      </c>
      <c r="B128" s="40"/>
      <c r="C128" s="40"/>
      <c r="D128" s="25">
        <f t="shared" ref="D128:E135" si="14">D129</f>
        <v>20000</v>
      </c>
      <c r="E128" s="25">
        <f t="shared" si="14"/>
        <v>20000</v>
      </c>
    </row>
    <row r="129" spans="1:5" s="12" customFormat="1" ht="12.6" thickBot="1">
      <c r="A129" s="45" t="s">
        <v>88</v>
      </c>
      <c r="B129" s="43" t="s">
        <v>39</v>
      </c>
      <c r="C129" s="43"/>
      <c r="D129" s="26">
        <f t="shared" si="14"/>
        <v>20000</v>
      </c>
      <c r="E129" s="26">
        <f t="shared" si="14"/>
        <v>20000</v>
      </c>
    </row>
    <row r="130" spans="1:5" s="12" customFormat="1" ht="48.6" thickBot="1">
      <c r="A130" s="44" t="s">
        <v>9</v>
      </c>
      <c r="B130" s="39" t="s">
        <v>39</v>
      </c>
      <c r="C130" s="39"/>
      <c r="D130" s="27">
        <f t="shared" si="14"/>
        <v>20000</v>
      </c>
      <c r="E130" s="27">
        <f t="shared" si="14"/>
        <v>20000</v>
      </c>
    </row>
    <row r="131" spans="1:5" s="12" customFormat="1" ht="48.6" thickBot="1">
      <c r="A131" s="45" t="s">
        <v>11</v>
      </c>
      <c r="B131" s="43" t="s">
        <v>12</v>
      </c>
      <c r="C131" s="43"/>
      <c r="D131" s="26">
        <f t="shared" si="14"/>
        <v>20000</v>
      </c>
      <c r="E131" s="26">
        <f t="shared" si="14"/>
        <v>20000</v>
      </c>
    </row>
    <row r="132" spans="1:5" s="12" customFormat="1" ht="24.6" thickBot="1">
      <c r="A132" s="45" t="s">
        <v>90</v>
      </c>
      <c r="B132" s="43" t="s">
        <v>91</v>
      </c>
      <c r="C132" s="43"/>
      <c r="D132" s="26">
        <f t="shared" si="14"/>
        <v>20000</v>
      </c>
      <c r="E132" s="26">
        <f t="shared" si="14"/>
        <v>20000</v>
      </c>
    </row>
    <row r="133" spans="1:5" s="12" customFormat="1" ht="24.6" thickBot="1">
      <c r="A133" s="45" t="s">
        <v>15</v>
      </c>
      <c r="B133" s="43" t="s">
        <v>91</v>
      </c>
      <c r="C133" s="43">
        <v>200</v>
      </c>
      <c r="D133" s="26">
        <f t="shared" si="14"/>
        <v>20000</v>
      </c>
      <c r="E133" s="26">
        <f t="shared" si="14"/>
        <v>20000</v>
      </c>
    </row>
    <row r="134" spans="1:5" s="12" customFormat="1" ht="24.6" thickBot="1">
      <c r="A134" s="45" t="s">
        <v>26</v>
      </c>
      <c r="B134" s="43" t="s">
        <v>91</v>
      </c>
      <c r="C134" s="43">
        <v>240</v>
      </c>
      <c r="D134" s="26">
        <f t="shared" si="14"/>
        <v>20000</v>
      </c>
      <c r="E134" s="26">
        <f t="shared" si="14"/>
        <v>20000</v>
      </c>
    </row>
    <row r="135" spans="1:5" s="12" customFormat="1" ht="24.6" thickBot="1">
      <c r="A135" s="45" t="s">
        <v>46</v>
      </c>
      <c r="B135" s="43" t="s">
        <v>91</v>
      </c>
      <c r="C135" s="43">
        <v>244</v>
      </c>
      <c r="D135" s="26">
        <f t="shared" si="14"/>
        <v>20000</v>
      </c>
      <c r="E135" s="26">
        <f t="shared" si="14"/>
        <v>20000</v>
      </c>
    </row>
    <row r="136" spans="1:5" s="12" customFormat="1" ht="12.6" thickBot="1">
      <c r="A136" s="47" t="s">
        <v>83</v>
      </c>
      <c r="B136" s="41" t="s">
        <v>91</v>
      </c>
      <c r="C136" s="41">
        <v>244</v>
      </c>
      <c r="D136" s="28">
        <v>20000</v>
      </c>
      <c r="E136" s="28">
        <v>20000</v>
      </c>
    </row>
    <row r="137" spans="1:5" s="12" customFormat="1" ht="12.6" thickBot="1">
      <c r="A137" s="64" t="s">
        <v>92</v>
      </c>
      <c r="B137" s="40" t="s">
        <v>94</v>
      </c>
      <c r="C137" s="40"/>
      <c r="D137" s="25">
        <f t="shared" ref="D137:E140" si="15">D138</f>
        <v>3000000</v>
      </c>
      <c r="E137" s="25">
        <f t="shared" si="15"/>
        <v>3600000</v>
      </c>
    </row>
    <row r="138" spans="1:5" s="12" customFormat="1" ht="36.6" thickBot="1">
      <c r="A138" s="44" t="s">
        <v>95</v>
      </c>
      <c r="B138" s="39" t="s">
        <v>96</v>
      </c>
      <c r="C138" s="39"/>
      <c r="D138" s="27">
        <f t="shared" si="15"/>
        <v>3000000</v>
      </c>
      <c r="E138" s="27">
        <f t="shared" si="15"/>
        <v>3600000</v>
      </c>
    </row>
    <row r="139" spans="1:5" s="12" customFormat="1" ht="12.6" thickBot="1">
      <c r="A139" s="45" t="s">
        <v>97</v>
      </c>
      <c r="B139" s="43" t="s">
        <v>98</v>
      </c>
      <c r="C139" s="43">
        <v>500</v>
      </c>
      <c r="D139" s="26">
        <f t="shared" si="15"/>
        <v>3000000</v>
      </c>
      <c r="E139" s="26">
        <f t="shared" si="15"/>
        <v>3600000</v>
      </c>
    </row>
    <row r="140" spans="1:5" s="12" customFormat="1" ht="12.6" thickBot="1">
      <c r="A140" s="45" t="s">
        <v>99</v>
      </c>
      <c r="B140" s="43" t="s">
        <v>98</v>
      </c>
      <c r="C140" s="43">
        <v>540</v>
      </c>
      <c r="D140" s="26">
        <f t="shared" si="15"/>
        <v>3000000</v>
      </c>
      <c r="E140" s="26">
        <f t="shared" si="15"/>
        <v>3600000</v>
      </c>
    </row>
    <row r="141" spans="1:5" s="12" customFormat="1" ht="24.6" thickBot="1">
      <c r="A141" s="47" t="s">
        <v>100</v>
      </c>
      <c r="B141" s="41" t="s">
        <v>98</v>
      </c>
      <c r="C141" s="41">
        <v>540</v>
      </c>
      <c r="D141" s="28">
        <v>3000000</v>
      </c>
      <c r="E141" s="28">
        <v>3600000</v>
      </c>
    </row>
    <row r="142" spans="1:5" s="12" customFormat="1" ht="12.6" thickBot="1">
      <c r="A142" s="64" t="s">
        <v>101</v>
      </c>
      <c r="B142" s="40"/>
      <c r="C142" s="40"/>
      <c r="D142" s="25">
        <f>D143</f>
        <v>300509</v>
      </c>
      <c r="E142" s="25">
        <f>E143</f>
        <v>309159</v>
      </c>
    </row>
    <row r="143" spans="1:5" s="12" customFormat="1" ht="12.6" thickBot="1">
      <c r="A143" s="45" t="s">
        <v>103</v>
      </c>
      <c r="B143" s="43" t="s">
        <v>105</v>
      </c>
      <c r="C143" s="43"/>
      <c r="D143" s="26">
        <f>D144</f>
        <v>300509</v>
      </c>
      <c r="E143" s="26">
        <f>E144</f>
        <v>309159</v>
      </c>
    </row>
    <row r="144" spans="1:5" s="12" customFormat="1" ht="24.6" thickBot="1">
      <c r="A144" s="44" t="s">
        <v>104</v>
      </c>
      <c r="B144" s="39" t="s">
        <v>105</v>
      </c>
      <c r="C144" s="39"/>
      <c r="D144" s="27">
        <f>D145+D151</f>
        <v>300509</v>
      </c>
      <c r="E144" s="27">
        <f>E145+E151</f>
        <v>309159</v>
      </c>
    </row>
    <row r="145" spans="1:5" s="12" customFormat="1" ht="24.6" thickBot="1">
      <c r="A145" s="45" t="s">
        <v>106</v>
      </c>
      <c r="B145" s="43" t="s">
        <v>107</v>
      </c>
      <c r="C145" s="43">
        <v>300</v>
      </c>
      <c r="D145" s="26">
        <f>D146+D148</f>
        <v>226509</v>
      </c>
      <c r="E145" s="26">
        <f>E146+E148</f>
        <v>235159</v>
      </c>
    </row>
    <row r="146" spans="1:5" s="12" customFormat="1" ht="24.6" thickBot="1">
      <c r="A146" s="45" t="s">
        <v>108</v>
      </c>
      <c r="B146" s="43" t="s">
        <v>109</v>
      </c>
      <c r="C146" s="43">
        <v>312</v>
      </c>
      <c r="D146" s="26">
        <f>D147</f>
        <v>216509</v>
      </c>
      <c r="E146" s="26">
        <f>E147</f>
        <v>225159</v>
      </c>
    </row>
    <row r="147" spans="1:5" s="12" customFormat="1" ht="24.6" thickBot="1">
      <c r="A147" s="47" t="s">
        <v>110</v>
      </c>
      <c r="B147" s="41" t="s">
        <v>109</v>
      </c>
      <c r="C147" s="41">
        <v>312</v>
      </c>
      <c r="D147" s="28">
        <v>216509</v>
      </c>
      <c r="E147" s="28">
        <v>225159</v>
      </c>
    </row>
    <row r="148" spans="1:5" s="12" customFormat="1" ht="12.6" thickBot="1">
      <c r="A148" s="45" t="s">
        <v>111</v>
      </c>
      <c r="B148" s="43" t="s">
        <v>112</v>
      </c>
      <c r="C148" s="43">
        <v>360</v>
      </c>
      <c r="D148" s="26">
        <f>D149</f>
        <v>10000</v>
      </c>
      <c r="E148" s="26">
        <f>E149</f>
        <v>10000</v>
      </c>
    </row>
    <row r="149" spans="1:5" s="12" customFormat="1" ht="24.6" thickBot="1">
      <c r="A149" s="45" t="s">
        <v>113</v>
      </c>
      <c r="B149" s="43" t="s">
        <v>112</v>
      </c>
      <c r="C149" s="43">
        <v>360</v>
      </c>
      <c r="D149" s="26">
        <f>D150</f>
        <v>10000</v>
      </c>
      <c r="E149" s="26">
        <f>E150</f>
        <v>10000</v>
      </c>
    </row>
    <row r="150" spans="1:5" s="12" customFormat="1" ht="12.6" thickBot="1">
      <c r="A150" s="47" t="s">
        <v>114</v>
      </c>
      <c r="B150" s="41" t="s">
        <v>112</v>
      </c>
      <c r="C150" s="41">
        <v>360</v>
      </c>
      <c r="D150" s="28">
        <v>10000</v>
      </c>
      <c r="E150" s="28">
        <v>10000</v>
      </c>
    </row>
    <row r="151" spans="1:5" s="12" customFormat="1" ht="96.6" thickBot="1">
      <c r="A151" s="46" t="s">
        <v>115</v>
      </c>
      <c r="B151" s="43" t="s">
        <v>116</v>
      </c>
      <c r="C151" s="43"/>
      <c r="D151" s="26">
        <f t="shared" ref="D151:E153" si="16">D152</f>
        <v>74000</v>
      </c>
      <c r="E151" s="26">
        <f t="shared" si="16"/>
        <v>74000</v>
      </c>
    </row>
    <row r="152" spans="1:5" s="12" customFormat="1" ht="12.6" thickBot="1">
      <c r="A152" s="45" t="s">
        <v>97</v>
      </c>
      <c r="B152" s="43" t="s">
        <v>117</v>
      </c>
      <c r="C152" s="43">
        <v>500</v>
      </c>
      <c r="D152" s="26">
        <f t="shared" si="16"/>
        <v>74000</v>
      </c>
      <c r="E152" s="26">
        <f t="shared" si="16"/>
        <v>74000</v>
      </c>
    </row>
    <row r="153" spans="1:5" s="12" customFormat="1" ht="12.6" thickBot="1">
      <c r="A153" s="45" t="s">
        <v>99</v>
      </c>
      <c r="B153" s="43" t="s">
        <v>117</v>
      </c>
      <c r="C153" s="43">
        <v>540</v>
      </c>
      <c r="D153" s="26">
        <f t="shared" si="16"/>
        <v>74000</v>
      </c>
      <c r="E153" s="26">
        <f t="shared" si="16"/>
        <v>74000</v>
      </c>
    </row>
    <row r="154" spans="1:5" s="12" customFormat="1" ht="24.6" thickBot="1">
      <c r="A154" s="47" t="s">
        <v>100</v>
      </c>
      <c r="B154" s="41" t="s">
        <v>117</v>
      </c>
      <c r="C154" s="41">
        <v>540</v>
      </c>
      <c r="D154" s="28">
        <v>74000</v>
      </c>
      <c r="E154" s="28">
        <v>74000</v>
      </c>
    </row>
    <row r="155" spans="1:5" s="12" customFormat="1" ht="12.6" thickBot="1">
      <c r="A155" s="64" t="s">
        <v>118</v>
      </c>
      <c r="B155" s="40"/>
      <c r="C155" s="40"/>
      <c r="D155" s="25">
        <f>D156</f>
        <v>1000</v>
      </c>
      <c r="E155" s="25">
        <f>E156</f>
        <v>1000</v>
      </c>
    </row>
    <row r="156" spans="1:5" s="12" customFormat="1" ht="12.6" thickBot="1">
      <c r="A156" s="45" t="s">
        <v>119</v>
      </c>
      <c r="B156" s="43"/>
      <c r="C156" s="43"/>
      <c r="D156" s="26">
        <f>D157</f>
        <v>1000</v>
      </c>
      <c r="E156" s="26">
        <f>E157</f>
        <v>1000</v>
      </c>
    </row>
    <row r="157" spans="1:5" s="12" customFormat="1" ht="24.6" thickBot="1">
      <c r="A157" s="44" t="s">
        <v>121</v>
      </c>
      <c r="B157" s="39" t="s">
        <v>122</v>
      </c>
      <c r="C157" s="39"/>
      <c r="D157" s="27">
        <f t="shared" ref="D157:E157" si="17">D158</f>
        <v>1000</v>
      </c>
      <c r="E157" s="27">
        <f t="shared" si="17"/>
        <v>1000</v>
      </c>
    </row>
    <row r="158" spans="1:5" s="12" customFormat="1" ht="72.599999999999994" thickBot="1">
      <c r="A158" s="45" t="s">
        <v>123</v>
      </c>
      <c r="B158" s="43" t="s">
        <v>124</v>
      </c>
      <c r="C158" s="43"/>
      <c r="D158" s="26">
        <f t="shared" ref="D158:E160" si="18">D159</f>
        <v>1000</v>
      </c>
      <c r="E158" s="26">
        <f t="shared" si="18"/>
        <v>1000</v>
      </c>
    </row>
    <row r="159" spans="1:5" s="12" customFormat="1" ht="12.6" thickBot="1">
      <c r="A159" s="45" t="s">
        <v>97</v>
      </c>
      <c r="B159" s="43" t="s">
        <v>124</v>
      </c>
      <c r="C159" s="43">
        <v>500</v>
      </c>
      <c r="D159" s="26">
        <f t="shared" si="18"/>
        <v>1000</v>
      </c>
      <c r="E159" s="26">
        <f t="shared" si="18"/>
        <v>1000</v>
      </c>
    </row>
    <row r="160" spans="1:5" s="12" customFormat="1" ht="12.6" thickBot="1">
      <c r="A160" s="45" t="s">
        <v>99</v>
      </c>
      <c r="B160" s="43" t="s">
        <v>125</v>
      </c>
      <c r="C160" s="43">
        <v>540</v>
      </c>
      <c r="D160" s="26">
        <f t="shared" si="18"/>
        <v>1000</v>
      </c>
      <c r="E160" s="26">
        <f t="shared" si="18"/>
        <v>1000</v>
      </c>
    </row>
    <row r="161" spans="1:5" s="12" customFormat="1" ht="24.6" thickBot="1">
      <c r="A161" s="47" t="s">
        <v>100</v>
      </c>
      <c r="B161" s="41" t="s">
        <v>125</v>
      </c>
      <c r="C161" s="41">
        <v>540</v>
      </c>
      <c r="D161" s="28">
        <v>1000</v>
      </c>
      <c r="E161" s="28">
        <v>1000</v>
      </c>
    </row>
  </sheetData>
  <mergeCells count="2">
    <mergeCell ref="A6:E10"/>
    <mergeCell ref="B2:E5"/>
  </mergeCells>
  <pageMargins left="0.7" right="0.7" top="0.75" bottom="0.75" header="0.3" footer="0.3"/>
  <pageSetup paperSize="9" scale="8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2:G65"/>
  <sheetViews>
    <sheetView workbookViewId="0">
      <selection activeCell="E50" sqref="E50"/>
    </sheetView>
  </sheetViews>
  <sheetFormatPr defaultRowHeight="13.8"/>
  <cols>
    <col min="1" max="1" width="52.21875" style="1" customWidth="1"/>
    <col min="2" max="2" width="18.77734375" style="1" customWidth="1"/>
    <col min="3" max="3" width="10.33203125" style="1" customWidth="1"/>
    <col min="4" max="4" width="12.77734375" style="1" customWidth="1"/>
    <col min="5" max="5" width="13.109375" style="1" customWidth="1"/>
    <col min="6" max="6" width="14.5546875" style="1" customWidth="1"/>
    <col min="7" max="16384" width="8.88671875" style="1"/>
  </cols>
  <sheetData>
    <row r="2" spans="1:7">
      <c r="A2" s="56"/>
      <c r="B2" s="58"/>
      <c r="C2" s="58"/>
      <c r="D2" s="56"/>
    </row>
    <row r="3" spans="1:7" ht="13.8" customHeight="1">
      <c r="A3" s="56"/>
      <c r="B3" s="109" t="s">
        <v>191</v>
      </c>
      <c r="C3" s="109"/>
      <c r="D3" s="109"/>
    </row>
    <row r="4" spans="1:7">
      <c r="A4" s="56"/>
      <c r="B4" s="109"/>
      <c r="C4" s="109"/>
      <c r="D4" s="109"/>
    </row>
    <row r="5" spans="1:7">
      <c r="A5" s="56"/>
      <c r="B5" s="109"/>
      <c r="C5" s="109"/>
      <c r="D5" s="109"/>
    </row>
    <row r="6" spans="1:7">
      <c r="A6" s="56"/>
      <c r="B6" s="109"/>
      <c r="C6" s="109"/>
      <c r="D6" s="109"/>
    </row>
    <row r="7" spans="1:7">
      <c r="A7" s="56"/>
      <c r="B7" s="109"/>
      <c r="C7" s="109"/>
      <c r="D7" s="109"/>
    </row>
    <row r="8" spans="1:7">
      <c r="A8" s="101" t="s">
        <v>148</v>
      </c>
      <c r="B8" s="98"/>
      <c r="C8" s="98"/>
      <c r="D8" s="98"/>
    </row>
    <row r="9" spans="1:7">
      <c r="A9" s="98"/>
      <c r="B9" s="98"/>
      <c r="C9" s="98"/>
      <c r="D9" s="98"/>
    </row>
    <row r="10" spans="1:7">
      <c r="A10" s="98"/>
      <c r="B10" s="98"/>
      <c r="C10" s="98"/>
      <c r="D10" s="98"/>
    </row>
    <row r="11" spans="1:7">
      <c r="A11" s="98"/>
      <c r="B11" s="98"/>
      <c r="C11" s="98"/>
      <c r="D11" s="98"/>
    </row>
    <row r="12" spans="1:7" ht="14.4" thickBot="1">
      <c r="A12" s="110"/>
      <c r="B12" s="110"/>
      <c r="C12" s="110"/>
      <c r="D12" s="110"/>
    </row>
    <row r="13" spans="1:7" ht="48.6" thickBot="1">
      <c r="A13" s="60" t="s">
        <v>1</v>
      </c>
      <c r="B13" s="61" t="s">
        <v>134</v>
      </c>
      <c r="C13" s="61" t="s">
        <v>3</v>
      </c>
      <c r="D13" s="61" t="s">
        <v>144</v>
      </c>
      <c r="G13" s="3"/>
    </row>
    <row r="14" spans="1:7" s="4" customFormat="1" ht="14.4" thickBot="1">
      <c r="A14" s="62">
        <v>1</v>
      </c>
      <c r="B14" s="62">
        <v>3</v>
      </c>
      <c r="C14" s="62">
        <v>4</v>
      </c>
      <c r="D14" s="62">
        <v>5</v>
      </c>
    </row>
    <row r="15" spans="1:7" ht="24.6" thickBot="1">
      <c r="A15" s="44" t="s">
        <v>104</v>
      </c>
      <c r="B15" s="104" t="s">
        <v>105</v>
      </c>
      <c r="C15" s="104"/>
      <c r="D15" s="27">
        <f>D16+D19</f>
        <v>285974</v>
      </c>
      <c r="F15" s="3"/>
    </row>
    <row r="16" spans="1:7" ht="24.6" thickBot="1">
      <c r="A16" s="45" t="s">
        <v>106</v>
      </c>
      <c r="B16" s="43" t="s">
        <v>107</v>
      </c>
      <c r="C16" s="43">
        <v>300</v>
      </c>
      <c r="D16" s="26">
        <f>D17+D18</f>
        <v>215974</v>
      </c>
      <c r="E16" s="3"/>
    </row>
    <row r="17" spans="1:4" ht="14.4" thickBot="1">
      <c r="A17" s="45" t="s">
        <v>108</v>
      </c>
      <c r="B17" s="43" t="s">
        <v>109</v>
      </c>
      <c r="C17" s="43">
        <v>312</v>
      </c>
      <c r="D17" s="26">
        <v>205974</v>
      </c>
    </row>
    <row r="18" spans="1:4" ht="24.6" thickBot="1">
      <c r="A18" s="45" t="s">
        <v>113</v>
      </c>
      <c r="B18" s="43" t="s">
        <v>112</v>
      </c>
      <c r="C18" s="43">
        <v>360</v>
      </c>
      <c r="D18" s="26">
        <v>10000</v>
      </c>
    </row>
    <row r="19" spans="1:4" ht="72.599999999999994" thickBot="1">
      <c r="A19" s="46" t="s">
        <v>115</v>
      </c>
      <c r="B19" s="43" t="s">
        <v>116</v>
      </c>
      <c r="C19" s="43">
        <v>500</v>
      </c>
      <c r="D19" s="26">
        <f>D20</f>
        <v>70000</v>
      </c>
    </row>
    <row r="20" spans="1:4" ht="14.4" thickBot="1">
      <c r="A20" s="45" t="s">
        <v>99</v>
      </c>
      <c r="B20" s="43" t="s">
        <v>117</v>
      </c>
      <c r="C20" s="43">
        <v>540</v>
      </c>
      <c r="D20" s="26">
        <v>70000</v>
      </c>
    </row>
    <row r="21" spans="1:4" ht="36.6" thickBot="1">
      <c r="A21" s="54" t="s">
        <v>186</v>
      </c>
      <c r="B21" s="104" t="s">
        <v>178</v>
      </c>
      <c r="C21" s="108"/>
      <c r="D21" s="34">
        <f>D22</f>
        <v>500000</v>
      </c>
    </row>
    <row r="22" spans="1:4" ht="24.6" thickBot="1">
      <c r="A22" s="45" t="s">
        <v>185</v>
      </c>
      <c r="B22" s="43" t="s">
        <v>178</v>
      </c>
      <c r="C22" s="42">
        <v>240</v>
      </c>
      <c r="D22" s="26">
        <v>500000</v>
      </c>
    </row>
    <row r="23" spans="1:4" ht="24.6" thickBot="1">
      <c r="A23" s="44" t="s">
        <v>57</v>
      </c>
      <c r="B23" s="105" t="s">
        <v>58</v>
      </c>
      <c r="C23" s="105"/>
      <c r="D23" s="27">
        <f>D24</f>
        <v>540000</v>
      </c>
    </row>
    <row r="24" spans="1:4" ht="24.6" thickBot="1">
      <c r="A24" s="45" t="s">
        <v>59</v>
      </c>
      <c r="B24" s="43" t="s">
        <v>60</v>
      </c>
      <c r="C24" s="43">
        <v>200</v>
      </c>
      <c r="D24" s="26">
        <f>D25+D26</f>
        <v>540000</v>
      </c>
    </row>
    <row r="25" spans="1:4" s="11" customFormat="1" ht="14.4" thickBot="1">
      <c r="A25" s="45" t="s">
        <v>61</v>
      </c>
      <c r="B25" s="43" t="s">
        <v>62</v>
      </c>
      <c r="C25" s="43">
        <v>240</v>
      </c>
      <c r="D25" s="26">
        <v>200000</v>
      </c>
    </row>
    <row r="26" spans="1:4" ht="14.4" thickBot="1">
      <c r="A26" s="45" t="s">
        <v>157</v>
      </c>
      <c r="B26" s="43" t="s">
        <v>66</v>
      </c>
      <c r="C26" s="43">
        <v>240</v>
      </c>
      <c r="D26" s="26">
        <v>340000</v>
      </c>
    </row>
    <row r="27" spans="1:4" s="10" customFormat="1" ht="24.6" thickBot="1">
      <c r="A27" s="24" t="s">
        <v>155</v>
      </c>
      <c r="B27" s="111" t="s">
        <v>94</v>
      </c>
      <c r="C27" s="111"/>
      <c r="D27" s="25">
        <f>D28</f>
        <v>3000000</v>
      </c>
    </row>
    <row r="28" spans="1:4" ht="14.4" thickBot="1">
      <c r="A28" s="45" t="s">
        <v>156</v>
      </c>
      <c r="B28" s="39" t="s">
        <v>96</v>
      </c>
      <c r="C28" s="39"/>
      <c r="D28" s="27">
        <f>D29</f>
        <v>3000000</v>
      </c>
    </row>
    <row r="29" spans="1:4" s="10" customFormat="1" ht="14.4" thickBot="1">
      <c r="A29" s="45" t="s">
        <v>100</v>
      </c>
      <c r="B29" s="43" t="s">
        <v>98</v>
      </c>
      <c r="C29" s="43">
        <v>540</v>
      </c>
      <c r="D29" s="26">
        <v>3000000</v>
      </c>
    </row>
    <row r="30" spans="1:4" s="10" customFormat="1" ht="24.6" thickBot="1">
      <c r="A30" s="44" t="s">
        <v>121</v>
      </c>
      <c r="B30" s="105" t="s">
        <v>122</v>
      </c>
      <c r="C30" s="105"/>
      <c r="D30" s="27">
        <f>D31</f>
        <v>1000</v>
      </c>
    </row>
    <row r="31" spans="1:4" s="10" customFormat="1" ht="14.4" thickBot="1">
      <c r="A31" s="47" t="s">
        <v>100</v>
      </c>
      <c r="B31" s="41" t="s">
        <v>125</v>
      </c>
      <c r="C31" s="41">
        <v>540</v>
      </c>
      <c r="D31" s="28">
        <v>1000</v>
      </c>
    </row>
    <row r="32" spans="1:4" s="10" customFormat="1" ht="14.4" thickBot="1">
      <c r="A32" s="44" t="s">
        <v>47</v>
      </c>
      <c r="B32" s="105" t="s">
        <v>172</v>
      </c>
      <c r="C32" s="107"/>
      <c r="D32" s="27">
        <f>D33+D34</f>
        <v>1290360</v>
      </c>
    </row>
    <row r="33" spans="1:4" s="10" customFormat="1" ht="14.4" thickBot="1">
      <c r="A33" s="47" t="s">
        <v>183</v>
      </c>
      <c r="B33" s="39" t="s">
        <v>168</v>
      </c>
      <c r="C33" s="42">
        <v>240</v>
      </c>
      <c r="D33" s="28">
        <v>500000</v>
      </c>
    </row>
    <row r="34" spans="1:4" s="10" customFormat="1" ht="14.4" thickBot="1">
      <c r="A34" s="47" t="s">
        <v>184</v>
      </c>
      <c r="B34" s="41" t="s">
        <v>170</v>
      </c>
      <c r="C34" s="41">
        <v>240</v>
      </c>
      <c r="D34" s="28">
        <v>790360</v>
      </c>
    </row>
    <row r="35" spans="1:4" s="10" customFormat="1" ht="14.4" thickBot="1">
      <c r="A35" s="93" t="s">
        <v>173</v>
      </c>
      <c r="B35" s="105" t="s">
        <v>176</v>
      </c>
      <c r="C35" s="108"/>
      <c r="D35" s="27">
        <f>D36</f>
        <v>85000</v>
      </c>
    </row>
    <row r="36" spans="1:4" s="10" customFormat="1" ht="24.6" thickBot="1">
      <c r="A36" s="94" t="s">
        <v>175</v>
      </c>
      <c r="B36" s="53" t="s">
        <v>176</v>
      </c>
      <c r="C36" s="41">
        <v>240</v>
      </c>
      <c r="D36" s="28">
        <v>85000</v>
      </c>
    </row>
    <row r="37" spans="1:4" s="10" customFormat="1" ht="14.4" thickBot="1">
      <c r="A37" s="44" t="s">
        <v>70</v>
      </c>
      <c r="B37" s="106"/>
      <c r="C37" s="107"/>
      <c r="D37" s="27">
        <f>D38+D48</f>
        <v>1696000</v>
      </c>
    </row>
    <row r="38" spans="1:4" ht="24.6" thickBot="1">
      <c r="A38" s="48" t="s">
        <v>132</v>
      </c>
      <c r="B38" s="105" t="s">
        <v>72</v>
      </c>
      <c r="C38" s="105"/>
      <c r="D38" s="27">
        <f>D39+D43</f>
        <v>1276923</v>
      </c>
    </row>
    <row r="39" spans="1:4" ht="14.4" thickBot="1">
      <c r="A39" s="45" t="s">
        <v>158</v>
      </c>
      <c r="B39" s="43" t="s">
        <v>74</v>
      </c>
      <c r="C39" s="43"/>
      <c r="D39" s="26">
        <f>D40+D41+D42</f>
        <v>421000</v>
      </c>
    </row>
    <row r="40" spans="1:4" ht="14.4" thickBot="1">
      <c r="A40" s="47" t="s">
        <v>29</v>
      </c>
      <c r="B40" s="41" t="s">
        <v>76</v>
      </c>
      <c r="C40" s="41">
        <v>247</v>
      </c>
      <c r="D40" s="28">
        <v>365000</v>
      </c>
    </row>
    <row r="41" spans="1:4" ht="14.4" thickBot="1">
      <c r="A41" s="47" t="s">
        <v>135</v>
      </c>
      <c r="B41" s="41" t="s">
        <v>76</v>
      </c>
      <c r="C41" s="41">
        <v>853</v>
      </c>
      <c r="D41" s="28">
        <v>1000</v>
      </c>
    </row>
    <row r="42" spans="1:4" ht="24.6" thickBot="1">
      <c r="A42" s="45" t="s">
        <v>26</v>
      </c>
      <c r="B42" s="43" t="s">
        <v>78</v>
      </c>
      <c r="C42" s="43">
        <v>240</v>
      </c>
      <c r="D42" s="26">
        <v>55000</v>
      </c>
    </row>
    <row r="43" spans="1:4" ht="14.4" thickBot="1">
      <c r="A43" s="49" t="s">
        <v>79</v>
      </c>
      <c r="B43" s="103" t="s">
        <v>80</v>
      </c>
      <c r="C43" s="103"/>
      <c r="D43" s="26">
        <f>D44+D45+D46+D47</f>
        <v>855923</v>
      </c>
    </row>
    <row r="44" spans="1:4" ht="14.4" thickBot="1">
      <c r="A44" s="45" t="s">
        <v>81</v>
      </c>
      <c r="B44" s="43" t="s">
        <v>82</v>
      </c>
      <c r="C44" s="43">
        <v>240</v>
      </c>
      <c r="D44" s="26">
        <v>500000</v>
      </c>
    </row>
    <row r="45" spans="1:4" s="10" customFormat="1" ht="14.4" thickBot="1">
      <c r="A45" s="45" t="s">
        <v>84</v>
      </c>
      <c r="B45" s="43" t="s">
        <v>85</v>
      </c>
      <c r="C45" s="43">
        <v>240</v>
      </c>
      <c r="D45" s="26">
        <v>25923</v>
      </c>
    </row>
    <row r="46" spans="1:4" ht="24.6" thickBot="1">
      <c r="A46" s="45" t="s">
        <v>140</v>
      </c>
      <c r="B46" s="43" t="s">
        <v>86</v>
      </c>
      <c r="C46" s="43">
        <v>240</v>
      </c>
      <c r="D46" s="26">
        <v>250000</v>
      </c>
    </row>
    <row r="47" spans="1:4" s="10" customFormat="1" ht="14.4" thickBot="1">
      <c r="A47" s="45" t="s">
        <v>141</v>
      </c>
      <c r="B47" s="43" t="s">
        <v>133</v>
      </c>
      <c r="C47" s="43">
        <v>240</v>
      </c>
      <c r="D47" s="26">
        <v>80000</v>
      </c>
    </row>
    <row r="48" spans="1:4" ht="36.6" thickBot="1">
      <c r="A48" s="50" t="s">
        <v>153</v>
      </c>
      <c r="B48" s="39" t="s">
        <v>164</v>
      </c>
      <c r="C48" s="39"/>
      <c r="D48" s="29">
        <f>D49</f>
        <v>419077</v>
      </c>
    </row>
    <row r="49" spans="1:4" s="10" customFormat="1" ht="24.6" thickBot="1">
      <c r="A49" s="45" t="s">
        <v>26</v>
      </c>
      <c r="B49" s="41" t="s">
        <v>164</v>
      </c>
      <c r="C49" s="41">
        <v>200</v>
      </c>
      <c r="D49" s="30">
        <f>D50</f>
        <v>419077</v>
      </c>
    </row>
    <row r="50" spans="1:4" s="10" customFormat="1" ht="14.4" thickBot="1">
      <c r="A50" s="51" t="s">
        <v>30</v>
      </c>
      <c r="B50" s="41" t="s">
        <v>164</v>
      </c>
      <c r="C50" s="41">
        <v>244</v>
      </c>
      <c r="D50" s="30">
        <v>419077</v>
      </c>
    </row>
    <row r="51" spans="1:4" ht="36.6" thickBot="1">
      <c r="A51" s="44" t="s">
        <v>9</v>
      </c>
      <c r="B51" s="105" t="s">
        <v>39</v>
      </c>
      <c r="C51" s="105"/>
      <c r="D51" s="25">
        <f t="shared" ref="D51" si="0">D52</f>
        <v>5156882</v>
      </c>
    </row>
    <row r="52" spans="1:4" ht="36.6" thickBot="1">
      <c r="A52" s="45" t="s">
        <v>11</v>
      </c>
      <c r="B52" s="103" t="s">
        <v>39</v>
      </c>
      <c r="C52" s="103"/>
      <c r="D52" s="26">
        <f>D53+D54+D58+D60+D63</f>
        <v>5156882</v>
      </c>
    </row>
    <row r="53" spans="1:4" ht="24.6" thickBot="1">
      <c r="A53" s="47" t="s">
        <v>13</v>
      </c>
      <c r="B53" s="43" t="s">
        <v>159</v>
      </c>
      <c r="C53" s="43">
        <v>123</v>
      </c>
      <c r="D53" s="26">
        <v>84000</v>
      </c>
    </row>
    <row r="54" spans="1:4" ht="14.4" thickBot="1">
      <c r="A54" s="49" t="s">
        <v>20</v>
      </c>
      <c r="B54" s="43" t="s">
        <v>21</v>
      </c>
      <c r="C54" s="39"/>
      <c r="D54" s="27">
        <f>D55+D56+D57</f>
        <v>4273180</v>
      </c>
    </row>
    <row r="55" spans="1:4" ht="48.6" thickBot="1">
      <c r="A55" s="45" t="s">
        <v>22</v>
      </c>
      <c r="B55" s="43" t="s">
        <v>21</v>
      </c>
      <c r="C55" s="43">
        <v>120</v>
      </c>
      <c r="D55" s="26">
        <v>2269929</v>
      </c>
    </row>
    <row r="56" spans="1:4" s="10" customFormat="1" ht="24.6" thickBot="1">
      <c r="A56" s="45" t="s">
        <v>15</v>
      </c>
      <c r="B56" s="43" t="s">
        <v>21</v>
      </c>
      <c r="C56" s="43">
        <v>240</v>
      </c>
      <c r="D56" s="28">
        <v>1998251</v>
      </c>
    </row>
    <row r="57" spans="1:4" ht="14.4" thickBot="1">
      <c r="A57" s="47" t="s">
        <v>135</v>
      </c>
      <c r="B57" s="43" t="s">
        <v>21</v>
      </c>
      <c r="C57" s="31">
        <v>850</v>
      </c>
      <c r="D57" s="32">
        <v>5000</v>
      </c>
    </row>
    <row r="58" spans="1:4" ht="24.6" thickBot="1">
      <c r="A58" s="49" t="s">
        <v>34</v>
      </c>
      <c r="B58" s="104" t="s">
        <v>35</v>
      </c>
      <c r="C58" s="104"/>
      <c r="D58" s="34">
        <f>D59</f>
        <v>549702</v>
      </c>
    </row>
    <row r="59" spans="1:4" ht="48.6" thickBot="1">
      <c r="A59" s="45" t="s">
        <v>22</v>
      </c>
      <c r="B59" s="43" t="s">
        <v>160</v>
      </c>
      <c r="C59" s="43">
        <v>120</v>
      </c>
      <c r="D59" s="26">
        <v>549702</v>
      </c>
    </row>
    <row r="60" spans="1:4" ht="14.4" thickBot="1">
      <c r="A60" s="52" t="s">
        <v>42</v>
      </c>
      <c r="B60" s="104" t="s">
        <v>45</v>
      </c>
      <c r="C60" s="104"/>
      <c r="D60" s="36">
        <f>D61+D62</f>
        <v>230000</v>
      </c>
    </row>
    <row r="61" spans="1:4" ht="24.6" thickBot="1">
      <c r="A61" s="45" t="s">
        <v>26</v>
      </c>
      <c r="B61" s="43" t="s">
        <v>161</v>
      </c>
      <c r="C61" s="43">
        <v>240</v>
      </c>
      <c r="D61" s="35">
        <v>228000</v>
      </c>
    </row>
    <row r="62" spans="1:4" ht="14.4" thickBot="1">
      <c r="A62" s="45" t="s">
        <v>135</v>
      </c>
      <c r="B62" s="43" t="s">
        <v>161</v>
      </c>
      <c r="C62" s="43">
        <v>850</v>
      </c>
      <c r="D62" s="35">
        <v>2000</v>
      </c>
    </row>
    <row r="63" spans="1:4" ht="14.4" thickBot="1">
      <c r="A63" s="64" t="s">
        <v>87</v>
      </c>
      <c r="B63" s="104" t="s">
        <v>91</v>
      </c>
      <c r="C63" s="104"/>
      <c r="D63" s="36">
        <f>D64</f>
        <v>20000</v>
      </c>
    </row>
    <row r="64" spans="1:4" ht="14.4" thickBot="1">
      <c r="A64" s="45" t="s">
        <v>88</v>
      </c>
      <c r="B64" s="43" t="s">
        <v>162</v>
      </c>
      <c r="C64" s="43">
        <v>240</v>
      </c>
      <c r="D64" s="35">
        <v>20000</v>
      </c>
    </row>
    <row r="65" spans="1:4" ht="14.4" thickBot="1">
      <c r="A65" s="44" t="s">
        <v>163</v>
      </c>
      <c r="B65" s="33"/>
      <c r="C65" s="33"/>
      <c r="D65" s="36">
        <f>D15+D21+D23+D27+D30+D32+D35+D37+D51</f>
        <v>12555216</v>
      </c>
    </row>
  </sheetData>
  <mergeCells count="17">
    <mergeCell ref="B3:D7"/>
    <mergeCell ref="A8:D12"/>
    <mergeCell ref="B15:C15"/>
    <mergeCell ref="B23:C23"/>
    <mergeCell ref="B27:C27"/>
    <mergeCell ref="B21:C21"/>
    <mergeCell ref="B52:C52"/>
    <mergeCell ref="B58:C58"/>
    <mergeCell ref="B60:C60"/>
    <mergeCell ref="B63:C63"/>
    <mergeCell ref="B30:C30"/>
    <mergeCell ref="B38:C38"/>
    <mergeCell ref="B43:C43"/>
    <mergeCell ref="B37:C37"/>
    <mergeCell ref="B51:C51"/>
    <mergeCell ref="B32:C32"/>
    <mergeCell ref="B35:C35"/>
  </mergeCells>
  <pageMargins left="0.7" right="0.7" top="0.75" bottom="0.75" header="0.3" footer="0.3"/>
  <pageSetup paperSize="9" scale="8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K55"/>
  <sheetViews>
    <sheetView topLeftCell="A49" zoomScaleNormal="100" workbookViewId="0">
      <selection activeCell="F48" sqref="F48"/>
    </sheetView>
  </sheetViews>
  <sheetFormatPr defaultRowHeight="14.4"/>
  <cols>
    <col min="1" max="1" width="39.88671875" customWidth="1"/>
    <col min="2" max="2" width="13" customWidth="1"/>
    <col min="3" max="3" width="7.5546875" customWidth="1"/>
    <col min="4" max="4" width="13.109375" customWidth="1"/>
    <col min="5" max="5" width="16.6640625" customWidth="1"/>
    <col min="7" max="8" width="9" bestFit="1" customWidth="1"/>
    <col min="10" max="11" width="9" bestFit="1" customWidth="1"/>
  </cols>
  <sheetData>
    <row r="1" spans="1:11">
      <c r="A1" s="56"/>
      <c r="B1" s="95"/>
      <c r="C1" s="121" t="s">
        <v>190</v>
      </c>
      <c r="D1" s="121"/>
      <c r="E1" s="121"/>
    </row>
    <row r="2" spans="1:11">
      <c r="A2" s="56"/>
      <c r="B2" s="95"/>
      <c r="C2" s="121"/>
      <c r="D2" s="121"/>
      <c r="E2" s="121"/>
    </row>
    <row r="3" spans="1:11" ht="47.4" customHeight="1">
      <c r="A3" s="56"/>
      <c r="B3" s="95"/>
      <c r="C3" s="121"/>
      <c r="D3" s="121"/>
      <c r="E3" s="121"/>
    </row>
    <row r="4" spans="1:11">
      <c r="A4" s="120" t="s">
        <v>152</v>
      </c>
      <c r="B4" s="120"/>
      <c r="C4" s="120"/>
      <c r="D4" s="120"/>
      <c r="E4" s="120"/>
    </row>
    <row r="5" spans="1:11">
      <c r="A5" s="120"/>
      <c r="B5" s="120"/>
      <c r="C5" s="120"/>
      <c r="D5" s="120"/>
      <c r="E5" s="120"/>
    </row>
    <row r="6" spans="1:11">
      <c r="A6" s="120"/>
      <c r="B6" s="120"/>
      <c r="C6" s="120"/>
      <c r="D6" s="120"/>
      <c r="E6" s="120"/>
    </row>
    <row r="7" spans="1:11">
      <c r="A7" s="120"/>
      <c r="B7" s="120"/>
      <c r="C7" s="120"/>
      <c r="D7" s="120"/>
      <c r="E7" s="120"/>
    </row>
    <row r="8" spans="1:11">
      <c r="A8" s="120"/>
      <c r="B8" s="120"/>
      <c r="C8" s="120"/>
      <c r="D8" s="120"/>
      <c r="E8" s="120"/>
    </row>
    <row r="9" spans="1:11" ht="15" thickBot="1">
      <c r="A9" s="56"/>
      <c r="B9" s="56"/>
      <c r="C9" s="56"/>
      <c r="D9" s="56"/>
      <c r="E9" s="56"/>
    </row>
    <row r="10" spans="1:11" s="17" customFormat="1" ht="48.6" thickBot="1">
      <c r="A10" s="60" t="s">
        <v>1</v>
      </c>
      <c r="B10" s="61" t="s">
        <v>134</v>
      </c>
      <c r="C10" s="61" t="s">
        <v>3</v>
      </c>
      <c r="D10" s="61" t="s">
        <v>143</v>
      </c>
      <c r="E10" s="61" t="s">
        <v>147</v>
      </c>
    </row>
    <row r="11" spans="1:11" s="17" customFormat="1" ht="12.6" thickBot="1">
      <c r="A11" s="62">
        <v>1</v>
      </c>
      <c r="B11" s="62">
        <v>3</v>
      </c>
      <c r="C11" s="62">
        <v>4</v>
      </c>
      <c r="D11" s="62">
        <v>5</v>
      </c>
      <c r="E11" s="62">
        <v>6</v>
      </c>
    </row>
    <row r="12" spans="1:11" s="12" customFormat="1" ht="36.6" thickBot="1">
      <c r="A12" s="44" t="s">
        <v>104</v>
      </c>
      <c r="B12" s="114" t="s">
        <v>105</v>
      </c>
      <c r="C12" s="115"/>
      <c r="D12" s="27">
        <f>D13+D16</f>
        <v>300509</v>
      </c>
      <c r="E12" s="27">
        <f>E13+E16</f>
        <v>309159</v>
      </c>
    </row>
    <row r="13" spans="1:11" s="12" customFormat="1" ht="24.6" thickBot="1">
      <c r="A13" s="45" t="s">
        <v>106</v>
      </c>
      <c r="B13" s="43" t="s">
        <v>107</v>
      </c>
      <c r="C13" s="43">
        <v>300</v>
      </c>
      <c r="D13" s="26">
        <f>D14+D15</f>
        <v>226509</v>
      </c>
      <c r="E13" s="26">
        <f>E14+E15</f>
        <v>235159</v>
      </c>
      <c r="H13" s="18"/>
      <c r="K13" s="18"/>
    </row>
    <row r="14" spans="1:11" s="12" customFormat="1" ht="24.6" thickBot="1">
      <c r="A14" s="45" t="s">
        <v>108</v>
      </c>
      <c r="B14" s="43" t="s">
        <v>109</v>
      </c>
      <c r="C14" s="43">
        <v>312</v>
      </c>
      <c r="D14" s="26">
        <v>216509</v>
      </c>
      <c r="E14" s="26">
        <v>225159</v>
      </c>
    </row>
    <row r="15" spans="1:11" s="12" customFormat="1" ht="24.6" thickBot="1">
      <c r="A15" s="45" t="s">
        <v>113</v>
      </c>
      <c r="B15" s="43" t="s">
        <v>112</v>
      </c>
      <c r="C15" s="43">
        <v>360</v>
      </c>
      <c r="D15" s="26">
        <v>10000</v>
      </c>
      <c r="E15" s="26">
        <v>10000</v>
      </c>
    </row>
    <row r="16" spans="1:11" s="12" customFormat="1" ht="96.6" thickBot="1">
      <c r="A16" s="46" t="s">
        <v>115</v>
      </c>
      <c r="B16" s="43" t="s">
        <v>116</v>
      </c>
      <c r="C16" s="43">
        <v>500</v>
      </c>
      <c r="D16" s="26">
        <f>D17</f>
        <v>74000</v>
      </c>
      <c r="E16" s="26">
        <f>E17</f>
        <v>74000</v>
      </c>
    </row>
    <row r="17" spans="1:5" s="12" customFormat="1" ht="12.6" thickBot="1">
      <c r="A17" s="45" t="s">
        <v>99</v>
      </c>
      <c r="B17" s="43" t="s">
        <v>117</v>
      </c>
      <c r="C17" s="43">
        <v>540</v>
      </c>
      <c r="D17" s="26">
        <v>74000</v>
      </c>
      <c r="E17" s="26">
        <v>74000</v>
      </c>
    </row>
    <row r="18" spans="1:5" s="12" customFormat="1" ht="36.6" thickBot="1">
      <c r="A18" s="44" t="s">
        <v>57</v>
      </c>
      <c r="B18" s="116" t="s">
        <v>58</v>
      </c>
      <c r="C18" s="117"/>
      <c r="D18" s="27">
        <f>D19</f>
        <v>500000</v>
      </c>
      <c r="E18" s="27">
        <f>E19</f>
        <v>500000</v>
      </c>
    </row>
    <row r="19" spans="1:5" s="12" customFormat="1" ht="24.6" thickBot="1">
      <c r="A19" s="45" t="s">
        <v>59</v>
      </c>
      <c r="B19" s="43" t="s">
        <v>60</v>
      </c>
      <c r="C19" s="43">
        <v>200</v>
      </c>
      <c r="D19" s="26">
        <f>D20+D21</f>
        <v>500000</v>
      </c>
      <c r="E19" s="26">
        <f>E20+E21</f>
        <v>500000</v>
      </c>
    </row>
    <row r="20" spans="1:5" s="12" customFormat="1" ht="24.6" thickBot="1">
      <c r="A20" s="45" t="s">
        <v>61</v>
      </c>
      <c r="B20" s="43" t="s">
        <v>62</v>
      </c>
      <c r="C20" s="43">
        <v>240</v>
      </c>
      <c r="D20" s="26">
        <v>200000</v>
      </c>
      <c r="E20" s="26">
        <v>200000</v>
      </c>
    </row>
    <row r="21" spans="1:5" s="12" customFormat="1" ht="12.6" thickBot="1">
      <c r="A21" s="45" t="s">
        <v>157</v>
      </c>
      <c r="B21" s="43" t="s">
        <v>66</v>
      </c>
      <c r="C21" s="43">
        <v>240</v>
      </c>
      <c r="D21" s="26">
        <v>300000</v>
      </c>
      <c r="E21" s="26">
        <v>300000</v>
      </c>
    </row>
    <row r="22" spans="1:5" s="12" customFormat="1" ht="24.6" thickBot="1">
      <c r="A22" s="24" t="s">
        <v>155</v>
      </c>
      <c r="B22" s="122" t="s">
        <v>94</v>
      </c>
      <c r="C22" s="123"/>
      <c r="D22" s="25">
        <f>D23</f>
        <v>3000000</v>
      </c>
      <c r="E22" s="25">
        <f>E23</f>
        <v>3600000</v>
      </c>
    </row>
    <row r="23" spans="1:5" s="12" customFormat="1" ht="24.6" thickBot="1">
      <c r="A23" s="45" t="s">
        <v>156</v>
      </c>
      <c r="B23" s="39" t="s">
        <v>96</v>
      </c>
      <c r="C23" s="39"/>
      <c r="D23" s="27">
        <f>D24</f>
        <v>3000000</v>
      </c>
      <c r="E23" s="27">
        <f>E24</f>
        <v>3600000</v>
      </c>
    </row>
    <row r="24" spans="1:5" s="12" customFormat="1" ht="24.6" thickBot="1">
      <c r="A24" s="45" t="s">
        <v>100</v>
      </c>
      <c r="B24" s="43" t="s">
        <v>98</v>
      </c>
      <c r="C24" s="43">
        <v>540</v>
      </c>
      <c r="D24" s="26">
        <v>3000000</v>
      </c>
      <c r="E24" s="26">
        <v>3600000</v>
      </c>
    </row>
    <row r="25" spans="1:5" s="12" customFormat="1" ht="24.6" thickBot="1">
      <c r="A25" s="44" t="s">
        <v>121</v>
      </c>
      <c r="B25" s="116" t="s">
        <v>122</v>
      </c>
      <c r="C25" s="117"/>
      <c r="D25" s="27">
        <f>D26</f>
        <v>1000</v>
      </c>
      <c r="E25" s="27">
        <f>E26</f>
        <v>1000</v>
      </c>
    </row>
    <row r="26" spans="1:5" s="12" customFormat="1" ht="24.6" thickBot="1">
      <c r="A26" s="47" t="s">
        <v>100</v>
      </c>
      <c r="B26" s="41" t="s">
        <v>125</v>
      </c>
      <c r="C26" s="41">
        <v>540</v>
      </c>
      <c r="D26" s="28">
        <v>1000</v>
      </c>
      <c r="E26" s="28">
        <v>1000</v>
      </c>
    </row>
    <row r="27" spans="1:5" s="12" customFormat="1" ht="12.6" thickBot="1">
      <c r="A27" s="44" t="s">
        <v>70</v>
      </c>
      <c r="B27" s="118"/>
      <c r="C27" s="119"/>
      <c r="D27" s="27">
        <f>D28+D38</f>
        <v>2410801</v>
      </c>
      <c r="E27" s="27">
        <f>E28+E38</f>
        <v>1633833</v>
      </c>
    </row>
    <row r="28" spans="1:5" s="12" customFormat="1" ht="24.6" thickBot="1">
      <c r="A28" s="48" t="s">
        <v>132</v>
      </c>
      <c r="B28" s="116" t="s">
        <v>72</v>
      </c>
      <c r="C28" s="117"/>
      <c r="D28" s="27">
        <f>D29+D33</f>
        <v>2260801</v>
      </c>
      <c r="E28" s="27">
        <f>E29+E33</f>
        <v>1483833</v>
      </c>
    </row>
    <row r="29" spans="1:5" s="12" customFormat="1" ht="24.6" thickBot="1">
      <c r="A29" s="45" t="s">
        <v>158</v>
      </c>
      <c r="B29" s="43" t="s">
        <v>74</v>
      </c>
      <c r="C29" s="43"/>
      <c r="D29" s="26">
        <f>D30+D31+D32</f>
        <v>461000</v>
      </c>
      <c r="E29" s="26">
        <f>E30+E31+E32</f>
        <v>461000</v>
      </c>
    </row>
    <row r="30" spans="1:5" s="12" customFormat="1" ht="12.6" thickBot="1">
      <c r="A30" s="47" t="s">
        <v>29</v>
      </c>
      <c r="B30" s="41" t="s">
        <v>76</v>
      </c>
      <c r="C30" s="41">
        <v>247</v>
      </c>
      <c r="D30" s="28">
        <v>340000</v>
      </c>
      <c r="E30" s="28">
        <v>340000</v>
      </c>
    </row>
    <row r="31" spans="1:5" s="12" customFormat="1" ht="12.6" thickBot="1">
      <c r="A31" s="47" t="s">
        <v>135</v>
      </c>
      <c r="B31" s="41" t="s">
        <v>76</v>
      </c>
      <c r="C31" s="41">
        <v>853</v>
      </c>
      <c r="D31" s="28">
        <v>1000</v>
      </c>
      <c r="E31" s="28">
        <v>1000</v>
      </c>
    </row>
    <row r="32" spans="1:5" s="12" customFormat="1" ht="36.6" thickBot="1">
      <c r="A32" s="45" t="s">
        <v>26</v>
      </c>
      <c r="B32" s="43" t="s">
        <v>78</v>
      </c>
      <c r="C32" s="43">
        <v>240</v>
      </c>
      <c r="D32" s="26">
        <v>120000</v>
      </c>
      <c r="E32" s="26">
        <v>120000</v>
      </c>
    </row>
    <row r="33" spans="1:5" s="12" customFormat="1" ht="24.6" thickBot="1">
      <c r="A33" s="49" t="s">
        <v>79</v>
      </c>
      <c r="B33" s="112" t="s">
        <v>80</v>
      </c>
      <c r="C33" s="113"/>
      <c r="D33" s="26">
        <f>D34+D35+D36+D37</f>
        <v>1799801</v>
      </c>
      <c r="E33" s="26">
        <f>E34+E35+E36+E37</f>
        <v>1022833</v>
      </c>
    </row>
    <row r="34" spans="1:5" s="12" customFormat="1" ht="24.6" thickBot="1">
      <c r="A34" s="45" t="s">
        <v>81</v>
      </c>
      <c r="B34" s="43" t="s">
        <v>82</v>
      </c>
      <c r="C34" s="43">
        <v>240</v>
      </c>
      <c r="D34" s="26">
        <v>1269801</v>
      </c>
      <c r="E34" s="26">
        <v>577100</v>
      </c>
    </row>
    <row r="35" spans="1:5" s="12" customFormat="1" ht="12.6" thickBot="1">
      <c r="A35" s="45" t="s">
        <v>84</v>
      </c>
      <c r="B35" s="43" t="s">
        <v>85</v>
      </c>
      <c r="C35" s="43">
        <v>240</v>
      </c>
      <c r="D35" s="26">
        <v>80000</v>
      </c>
      <c r="E35" s="26">
        <v>80000</v>
      </c>
    </row>
    <row r="36" spans="1:5" s="12" customFormat="1" ht="24.6" thickBot="1">
      <c r="A36" s="45" t="s">
        <v>140</v>
      </c>
      <c r="B36" s="43" t="s">
        <v>86</v>
      </c>
      <c r="C36" s="43">
        <v>240</v>
      </c>
      <c r="D36" s="26">
        <v>250000</v>
      </c>
      <c r="E36" s="26">
        <v>165733</v>
      </c>
    </row>
    <row r="37" spans="1:5" s="12" customFormat="1" ht="12.6" thickBot="1">
      <c r="A37" s="45" t="s">
        <v>141</v>
      </c>
      <c r="B37" s="43" t="s">
        <v>133</v>
      </c>
      <c r="C37" s="43">
        <v>240</v>
      </c>
      <c r="D37" s="26">
        <v>200000</v>
      </c>
      <c r="E37" s="26">
        <v>200000</v>
      </c>
    </row>
    <row r="38" spans="1:5" s="12" customFormat="1" ht="48.6" thickBot="1">
      <c r="A38" s="50" t="s">
        <v>153</v>
      </c>
      <c r="B38" s="39" t="s">
        <v>154</v>
      </c>
      <c r="C38" s="39"/>
      <c r="D38" s="29">
        <f>D39</f>
        <v>150000</v>
      </c>
      <c r="E38" s="29">
        <f>E39</f>
        <v>150000</v>
      </c>
    </row>
    <row r="39" spans="1:5" s="12" customFormat="1" ht="36.6" thickBot="1">
      <c r="A39" s="45" t="s">
        <v>26</v>
      </c>
      <c r="B39" s="41" t="s">
        <v>154</v>
      </c>
      <c r="C39" s="41">
        <v>200</v>
      </c>
      <c r="D39" s="30">
        <v>150000</v>
      </c>
      <c r="E39" s="30">
        <v>150000</v>
      </c>
    </row>
    <row r="40" spans="1:5" s="12" customFormat="1" ht="12.6" thickBot="1">
      <c r="A40" s="51" t="s">
        <v>30</v>
      </c>
      <c r="B40" s="41" t="s">
        <v>154</v>
      </c>
      <c r="C40" s="41">
        <v>244</v>
      </c>
      <c r="D40" s="30">
        <v>150000</v>
      </c>
      <c r="E40" s="30">
        <v>150000</v>
      </c>
    </row>
    <row r="41" spans="1:5" s="12" customFormat="1" ht="48.6" thickBot="1">
      <c r="A41" s="44" t="s">
        <v>9</v>
      </c>
      <c r="B41" s="116" t="s">
        <v>39</v>
      </c>
      <c r="C41" s="117"/>
      <c r="D41" s="25">
        <f t="shared" ref="D41:E41" si="0">D42</f>
        <v>4198734</v>
      </c>
      <c r="E41" s="25">
        <f t="shared" si="0"/>
        <v>4117990</v>
      </c>
    </row>
    <row r="42" spans="1:5" s="12" customFormat="1" ht="48.6" thickBot="1">
      <c r="A42" s="45" t="s">
        <v>11</v>
      </c>
      <c r="B42" s="112" t="s">
        <v>39</v>
      </c>
      <c r="C42" s="113"/>
      <c r="D42" s="26">
        <f>D43+D44+D48+D50+D53</f>
        <v>4198734</v>
      </c>
      <c r="E42" s="26">
        <f>E43+E44+E48+E50+E53</f>
        <v>4117990</v>
      </c>
    </row>
    <row r="43" spans="1:5" s="12" customFormat="1" ht="24.6" thickBot="1">
      <c r="A43" s="47" t="s">
        <v>13</v>
      </c>
      <c r="B43" s="43" t="s">
        <v>159</v>
      </c>
      <c r="C43" s="43">
        <v>123</v>
      </c>
      <c r="D43" s="26">
        <v>84000</v>
      </c>
      <c r="E43" s="26">
        <v>84000</v>
      </c>
    </row>
    <row r="44" spans="1:5" s="12" customFormat="1" ht="12.6" thickBot="1">
      <c r="A44" s="49" t="s">
        <v>20</v>
      </c>
      <c r="B44" s="43" t="s">
        <v>21</v>
      </c>
      <c r="C44" s="39"/>
      <c r="D44" s="27">
        <f>D45+D46+D47</f>
        <v>3255947</v>
      </c>
      <c r="E44" s="27">
        <f>E45+E46+E47</f>
        <v>3152091</v>
      </c>
    </row>
    <row r="45" spans="1:5" s="12" customFormat="1" ht="60.6" thickBot="1">
      <c r="A45" s="45" t="s">
        <v>22</v>
      </c>
      <c r="B45" s="43" t="s">
        <v>21</v>
      </c>
      <c r="C45" s="43">
        <v>120</v>
      </c>
      <c r="D45" s="26">
        <v>2385894</v>
      </c>
      <c r="E45" s="26">
        <v>2481316</v>
      </c>
    </row>
    <row r="46" spans="1:5" s="12" customFormat="1" ht="24.6" thickBot="1">
      <c r="A46" s="45" t="s">
        <v>15</v>
      </c>
      <c r="B46" s="43" t="s">
        <v>21</v>
      </c>
      <c r="C46" s="43">
        <v>240</v>
      </c>
      <c r="D46" s="28">
        <v>865053</v>
      </c>
      <c r="E46" s="28">
        <v>665775</v>
      </c>
    </row>
    <row r="47" spans="1:5" s="12" customFormat="1" ht="12.6" thickBot="1">
      <c r="A47" s="47" t="s">
        <v>135</v>
      </c>
      <c r="B47" s="43" t="s">
        <v>21</v>
      </c>
      <c r="C47" s="31">
        <v>850</v>
      </c>
      <c r="D47" s="32">
        <v>5000</v>
      </c>
      <c r="E47" s="32">
        <v>5000</v>
      </c>
    </row>
    <row r="48" spans="1:5" s="12" customFormat="1" ht="36.6" thickBot="1">
      <c r="A48" s="49" t="s">
        <v>34</v>
      </c>
      <c r="B48" s="114" t="s">
        <v>35</v>
      </c>
      <c r="C48" s="115"/>
      <c r="D48" s="34">
        <f>D49</f>
        <v>577787</v>
      </c>
      <c r="E48" s="34">
        <f>E49</f>
        <v>600899</v>
      </c>
    </row>
    <row r="49" spans="1:5" s="12" customFormat="1" ht="60.6" thickBot="1">
      <c r="A49" s="45" t="s">
        <v>22</v>
      </c>
      <c r="B49" s="43" t="s">
        <v>160</v>
      </c>
      <c r="C49" s="43">
        <v>120</v>
      </c>
      <c r="D49" s="26">
        <v>577787</v>
      </c>
      <c r="E49" s="26">
        <v>600899</v>
      </c>
    </row>
    <row r="50" spans="1:5" s="12" customFormat="1" ht="12.6" thickBot="1">
      <c r="A50" s="52" t="s">
        <v>42</v>
      </c>
      <c r="B50" s="114" t="s">
        <v>45</v>
      </c>
      <c r="C50" s="115"/>
      <c r="D50" s="35">
        <f>D51+D52</f>
        <v>261000</v>
      </c>
      <c r="E50" s="35">
        <f>E51+E52</f>
        <v>261000</v>
      </c>
    </row>
    <row r="51" spans="1:5" s="12" customFormat="1" ht="36.6" thickBot="1">
      <c r="A51" s="45" t="s">
        <v>26</v>
      </c>
      <c r="B51" s="43" t="s">
        <v>161</v>
      </c>
      <c r="C51" s="43">
        <v>240</v>
      </c>
      <c r="D51" s="35">
        <v>259000</v>
      </c>
      <c r="E51" s="35">
        <v>259000</v>
      </c>
    </row>
    <row r="52" spans="1:5" s="12" customFormat="1" ht="12.6" thickBot="1">
      <c r="A52" s="45" t="s">
        <v>135</v>
      </c>
      <c r="B52" s="43" t="s">
        <v>161</v>
      </c>
      <c r="C52" s="37">
        <v>850</v>
      </c>
      <c r="D52" s="35">
        <v>2000</v>
      </c>
      <c r="E52" s="35">
        <v>2000</v>
      </c>
    </row>
    <row r="53" spans="1:5" s="12" customFormat="1" ht="12.6" thickBot="1">
      <c r="A53" s="64" t="s">
        <v>87</v>
      </c>
      <c r="B53" s="114" t="s">
        <v>91</v>
      </c>
      <c r="C53" s="115"/>
      <c r="D53" s="36">
        <f>D54</f>
        <v>20000</v>
      </c>
      <c r="E53" s="36">
        <f>E54</f>
        <v>20000</v>
      </c>
    </row>
    <row r="54" spans="1:5" s="12" customFormat="1" ht="12.6" thickBot="1">
      <c r="A54" s="45" t="s">
        <v>88</v>
      </c>
      <c r="B54" s="43" t="s">
        <v>162</v>
      </c>
      <c r="C54" s="43">
        <v>240</v>
      </c>
      <c r="D54" s="35">
        <v>20000</v>
      </c>
      <c r="E54" s="35">
        <v>20000</v>
      </c>
    </row>
    <row r="55" spans="1:5" s="12" customFormat="1" ht="12.6" thickBot="1">
      <c r="A55" s="47" t="s">
        <v>163</v>
      </c>
      <c r="B55" s="33"/>
      <c r="C55" s="33"/>
      <c r="D55" s="36">
        <f>D12+D18+D22+D27+D41+D31</f>
        <v>10411044</v>
      </c>
      <c r="E55" s="36">
        <f>E12+E18+E22+E27+E41+E31</f>
        <v>10161982</v>
      </c>
    </row>
  </sheetData>
  <mergeCells count="14">
    <mergeCell ref="A4:E8"/>
    <mergeCell ref="C1:E3"/>
    <mergeCell ref="B12:C12"/>
    <mergeCell ref="B18:C18"/>
    <mergeCell ref="B22:C22"/>
    <mergeCell ref="B42:C42"/>
    <mergeCell ref="B48:C48"/>
    <mergeCell ref="B50:C50"/>
    <mergeCell ref="B53:C53"/>
    <mergeCell ref="B25:C25"/>
    <mergeCell ref="B27:C27"/>
    <mergeCell ref="B28:C28"/>
    <mergeCell ref="B33:C33"/>
    <mergeCell ref="B41:C41"/>
  </mergeCells>
  <pageMargins left="0.7" right="0.7" top="0.75" bottom="0.75" header="0.3" footer="0.3"/>
  <pageSetup paperSize="9" scale="96" orientation="portrait" verticalDpi="0" r:id="rId1"/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приложение 4</vt:lpstr>
      <vt:lpstr>приложение 5</vt:lpstr>
      <vt:lpstr>приложение6</vt:lpstr>
      <vt:lpstr>приложение 7</vt:lpstr>
      <vt:lpstr>приложение 8</vt:lpstr>
      <vt:lpstr>приложение 9</vt:lpstr>
      <vt:lpstr>Лист1</vt:lpstr>
      <vt:lpstr>'приложение 4'!Область_печати</vt:lpstr>
      <vt:lpstr>'приложение 5'!Область_печати</vt:lpstr>
      <vt:lpstr>'приложение 7'!Область_печати</vt:lpstr>
      <vt:lpstr>'приложение 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2022-12-29T10:11:53Z</dcterms:modified>
</cp:coreProperties>
</file>