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прил.1" sheetId="1" r:id="rId1"/>
    <sheet name="прил2" sheetId="2" r:id="rId2"/>
    <sheet name="прил3" sheetId="4" r:id="rId3"/>
    <sheet name="прил.4" sheetId="5" r:id="rId4"/>
    <sheet name="прил5" sheetId="6" r:id="rId5"/>
    <sheet name="прил6" sheetId="7" r:id="rId6"/>
    <sheet name="прил.7" sheetId="8" r:id="rId7"/>
    <sheet name="прил8" sheetId="9" r:id="rId8"/>
  </sheets>
  <calcPr calcId="125725"/>
</workbook>
</file>

<file path=xl/calcChain.xml><?xml version="1.0" encoding="utf-8"?>
<calcChain xmlns="http://schemas.openxmlformats.org/spreadsheetml/2006/main">
  <c r="I84" i="4"/>
  <c r="H84"/>
  <c r="G84"/>
  <c r="I73"/>
  <c r="I72"/>
  <c r="H72"/>
  <c r="G72"/>
  <c r="I68"/>
  <c r="H68"/>
  <c r="G68"/>
  <c r="I64"/>
  <c r="H64"/>
  <c r="G64"/>
  <c r="I56"/>
  <c r="H56"/>
  <c r="G56"/>
  <c r="I13"/>
  <c r="H13"/>
  <c r="G13"/>
  <c r="C12" i="9"/>
  <c r="C13"/>
  <c r="C14"/>
  <c r="C16"/>
  <c r="C17"/>
  <c r="C18"/>
  <c r="E22" i="7"/>
  <c r="E20"/>
  <c r="E16"/>
  <c r="D14"/>
  <c r="C14"/>
  <c r="C11"/>
  <c r="E19" i="6"/>
  <c r="E21"/>
  <c r="C19" i="5"/>
  <c r="C27"/>
  <c r="E70" i="2"/>
  <c r="E69"/>
  <c r="E68"/>
  <c r="E67"/>
  <c r="E66"/>
  <c r="E64"/>
  <c r="E63"/>
  <c r="E62"/>
  <c r="E61"/>
  <c r="E60"/>
  <c r="E59"/>
  <c r="E58"/>
  <c r="E57"/>
  <c r="E56"/>
  <c r="E55"/>
  <c r="E54"/>
  <c r="E53"/>
  <c r="E52"/>
  <c r="E51"/>
  <c r="E50"/>
  <c r="E46"/>
  <c r="E45"/>
  <c r="E44"/>
  <c r="E43"/>
  <c r="E41"/>
  <c r="E40"/>
  <c r="E39"/>
  <c r="E34"/>
  <c r="E32"/>
  <c r="E24"/>
  <c r="E23"/>
  <c r="E22"/>
  <c r="E21"/>
  <c r="E15"/>
  <c r="E14"/>
  <c r="E13"/>
  <c r="E12"/>
  <c r="E11"/>
  <c r="E9"/>
  <c r="G10" i="1"/>
  <c r="G38"/>
  <c r="G39"/>
  <c r="G44"/>
  <c r="G45"/>
  <c r="G40"/>
  <c r="G8"/>
  <c r="G23"/>
  <c r="G21"/>
  <c r="D20" i="7"/>
  <c r="C20"/>
  <c r="D17"/>
  <c r="C17"/>
  <c r="D11"/>
  <c r="D17" i="6"/>
  <c r="D16" s="1"/>
  <c r="C17"/>
  <c r="C16" s="1"/>
  <c r="C29" i="5"/>
  <c r="C25"/>
  <c r="C22"/>
  <c r="C16"/>
  <c r="C14"/>
  <c r="C10"/>
  <c r="I12" i="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5"/>
  <c r="I46"/>
  <c r="I47"/>
  <c r="I48"/>
  <c r="I49"/>
  <c r="I50"/>
  <c r="I51"/>
  <c r="I52"/>
  <c r="I53"/>
  <c r="I54"/>
  <c r="I55"/>
  <c r="I57"/>
  <c r="I58"/>
  <c r="I59"/>
  <c r="I60"/>
  <c r="I61"/>
  <c r="I62"/>
  <c r="I63"/>
  <c r="I65"/>
  <c r="I66"/>
  <c r="I67"/>
  <c r="I69"/>
  <c r="I70"/>
  <c r="I71"/>
  <c r="I74"/>
  <c r="I75"/>
  <c r="I76"/>
  <c r="I77"/>
  <c r="I78"/>
  <c r="I79"/>
  <c r="I80"/>
  <c r="I81"/>
  <c r="I82"/>
  <c r="I83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8"/>
  <c r="I159"/>
  <c r="I160"/>
  <c r="I161"/>
  <c r="I162"/>
  <c r="I163"/>
  <c r="I164"/>
  <c r="I165"/>
  <c r="I11"/>
  <c r="I44"/>
  <c r="I14"/>
  <c r="G11" i="1"/>
  <c r="G12"/>
  <c r="G13"/>
  <c r="G14"/>
  <c r="G20"/>
  <c r="G22"/>
  <c r="G31"/>
  <c r="G33"/>
  <c r="G42"/>
  <c r="G43"/>
  <c r="G49"/>
  <c r="G50"/>
  <c r="G51"/>
  <c r="G52"/>
  <c r="G53"/>
  <c r="G54"/>
  <c r="G55"/>
  <c r="G56"/>
  <c r="G57"/>
  <c r="G58"/>
  <c r="G59"/>
  <c r="G60"/>
  <c r="G61"/>
  <c r="G62"/>
  <c r="G63"/>
  <c r="G65"/>
  <c r="G66"/>
  <c r="G67"/>
  <c r="G68"/>
  <c r="G69"/>
  <c r="D10" i="7" l="1"/>
  <c r="E14"/>
  <c r="C10"/>
  <c r="E16" i="6"/>
  <c r="E17"/>
  <c r="C35" i="5"/>
  <c r="I20" i="4"/>
  <c r="I156"/>
  <c r="I157"/>
  <c r="E10" i="7" l="1"/>
</calcChain>
</file>

<file path=xl/sharedStrings.xml><?xml version="1.0" encoding="utf-8"?>
<sst xmlns="http://schemas.openxmlformats.org/spreadsheetml/2006/main" count="1207" uniqueCount="392">
  <si>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</si>
  <si>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</si>
  <si>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</si>
  <si>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</si>
  <si>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</si>
  <si>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</si>
  <si>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</si>
  <si>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</si>
  <si>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</si>
  <si>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</si>
  <si>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</si>
  <si>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</si>
  <si>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</si>
  <si>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</si>
  <si>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</si>
  <si>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</si>
  <si>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</si>
  <si>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</si>
  <si>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</si>
  <si>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</si>
  <si>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 xml:space="preserve">  Единый сельскохозяйственный налог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</si>
  <si>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</si>
  <si>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</si>
  <si>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</si>
  <si>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</si>
  <si>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</si>
  <si>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</si>
  <si>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</si>
  <si>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</si>
  <si>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</si>
  <si>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</si>
  <si>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</si>
  <si>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</si>
  <si>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</si>
  <si>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</si>
  <si>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</si>
  <si>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</si>
  <si>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</si>
  <si>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</si>
  <si>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</si>
  <si>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</si>
  <si>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</si>
  <si>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</si>
  <si>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</si>
  <si>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</si>
  <si>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</si>
  <si>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</si>
  <si>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</si>
  <si>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</si>
  <si>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</si>
  <si>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</si>
  <si>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</si>
  <si>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</si>
  <si>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</si>
  <si>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</si>
  <si>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</si>
  <si>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</si>
  <si>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</si>
  <si>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</si>
  <si>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</si>
  <si>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% исполнения</t>
  </si>
  <si>
    <t>001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</si>
  <si>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</si>
  <si>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</si>
  <si>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</si>
  <si>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</si>
  <si>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</si>
  <si>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</si>
  <si>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>Ведомство</t>
  </si>
  <si>
    <t>Подраздел</t>
  </si>
  <si>
    <t>Целевая статья</t>
  </si>
  <si>
    <t>Вид расхода</t>
  </si>
  <si>
    <t>ДОП.класс</t>
  </si>
  <si>
    <t>0103</t>
  </si>
  <si>
    <t>51 0 01 00300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</si>
  <si>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</si>
  <si>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</si>
  <si>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</si>
  <si>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</si>
  <si>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</si>
  <si>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</si>
  <si>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</si>
  <si>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</si>
  <si>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</si>
  <si>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</si>
  <si>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</si>
  <si>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Прочая закупка товаров, работ и услуг</t>
  </si>
  <si>
    <t>244</t>
  </si>
  <si>
    <t>0123</t>
  </si>
  <si>
    <t>0131</t>
  </si>
  <si>
    <t xml:space="preserve">        Закупка энергетических ресурсов</t>
  </si>
  <si>
    <t>247</t>
  </si>
  <si>
    <t xml:space="preserve">        Уплата иных платежей</t>
  </si>
  <si>
    <t>853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</si>
  <si>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</si>
  <si>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</si>
  <si>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</si>
  <si>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</si>
  <si>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</si>
  <si>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</si>
  <si>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</si>
  <si>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</si>
  <si>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</si>
  <si>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</si>
  <si>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</si>
  <si>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</si>
  <si>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</si>
  <si>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Изготовление и установка стел на территории населенных пунктов, удостоенных почетных званий в соответствии с Законом Калужской области "О почетных званиях Калужской области "Город воинской доблести", "Населенный пункт воинской доблести", "Рубеж воинской доблести"</t>
  </si>
  <si>
    <t>11 0 06 00750</t>
  </si>
  <si>
    <t>007500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</si>
  <si>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</si>
  <si>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</si>
  <si>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</si>
  <si>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</si>
  <si>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</si>
  <si>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</si>
  <si>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</si>
  <si>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</si>
  <si>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</si>
  <si>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</si>
  <si>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</si>
  <si>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</si>
  <si>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</si>
  <si>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</si>
  <si>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</si>
  <si>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</si>
  <si>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</si>
  <si>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</si>
  <si>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</si>
  <si>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</si>
  <si>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</si>
  <si>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</si>
  <si>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</si>
  <si>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 xml:space="preserve">      Непрограммные расходы (Содержание газопровода)</t>
  </si>
  <si>
    <t>66 0 00 02000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</si>
  <si>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</si>
  <si>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</si>
  <si>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</si>
  <si>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</si>
  <si>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</si>
  <si>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</si>
  <si>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</si>
  <si>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</si>
  <si>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Обрезка и спиливание деревьев</t>
  </si>
  <si>
    <t>48 0 01 00220</t>
  </si>
  <si>
    <t xml:space="preserve">      Содержание и ремонт пешеходных дорожек и тротуаров, детских спортивных площадок</t>
  </si>
  <si>
    <t>48 0 01 00230</t>
  </si>
  <si>
    <t xml:space="preserve">      Благоустройство площадки для отдыха в селе Букань</t>
  </si>
  <si>
    <t>48 0 01 00240</t>
  </si>
  <si>
    <t xml:space="preserve">      Устройство сцены в СП "Село Букань"</t>
  </si>
  <si>
    <t>48 0 01 00290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</si>
  <si>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</si>
  <si>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</si>
  <si>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002400</t>
  </si>
  <si>
    <t>0200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</si>
  <si>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</si>
  <si>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</si>
  <si>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</si>
  <si>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</si>
  <si>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</si>
  <si>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</si>
  <si>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</si>
  <si>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</si>
  <si>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</si>
  <si>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</si>
  <si>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</si>
  <si>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</si>
  <si>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</si>
  <si>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</si>
  <si>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</si>
  <si>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</si>
  <si>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03 1 02 01500</t>
  </si>
  <si>
    <t xml:space="preserve">        Иные межбюджетные трансферты</t>
  </si>
  <si>
    <t>540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</si>
  <si>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</si>
  <si>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</si>
  <si>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</si>
  <si>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</si>
  <si>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</si>
  <si>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</si>
  <si>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</si>
  <si>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</si>
  <si>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</si>
  <si>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Итого</t>
  </si>
  <si>
    <t>% исп.</t>
  </si>
  <si>
    <t>Общегосударственные вопросы</t>
  </si>
  <si>
    <t>Приложение № 4</t>
  </si>
  <si>
    <t>(в рублях)</t>
  </si>
  <si>
    <t>Код</t>
  </si>
  <si>
    <t>РАСХОДЫ</t>
  </si>
  <si>
    <t>01 03</t>
  </si>
  <si>
    <t>Функционирование законодательных (представительных) органов государственной власти си представительных органов муниципальных образований</t>
  </si>
  <si>
    <t xml:space="preserve"> 01 04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</si>
  <si>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</si>
  <si>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01 13</t>
  </si>
  <si>
    <t>Другие общегосударственные вопросы</t>
  </si>
  <si>
    <t>Национальная оборона</t>
  </si>
  <si>
    <t>02 03</t>
  </si>
  <si>
    <t>Мобилизация и вневойсковая подготовка</t>
  </si>
  <si>
    <t>Национальная безопасность и правоохранительная деятельность</t>
  </si>
  <si>
    <t>03 09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</si>
  <si>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</si>
  <si>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</si>
  <si>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04 09</t>
  </si>
  <si>
    <t>Дорожное  хозяйство</t>
  </si>
  <si>
    <t>Жилищно-коммунальное хозяйство</t>
  </si>
  <si>
    <t>05 02</t>
  </si>
  <si>
    <t>Коммунальное хозяйство</t>
  </si>
  <si>
    <t>05 03</t>
  </si>
  <si>
    <t>Благоустройство</t>
  </si>
  <si>
    <t>Переподготовка, повышение квалификации</t>
  </si>
  <si>
    <t>Культура</t>
  </si>
  <si>
    <t>08 01</t>
  </si>
  <si>
    <t>Иные междбюджетные трансферты</t>
  </si>
  <si>
    <t>Социальная политика</t>
  </si>
  <si>
    <t>10 03</t>
  </si>
  <si>
    <t>Иные выплаты населению</t>
  </si>
  <si>
    <t>Иные социальные выплаты</t>
  </si>
  <si>
    <t>Иные межбюджетные трансферты</t>
  </si>
  <si>
    <t>Физическая культура и спорт</t>
  </si>
  <si>
    <t>ВСЕГО РАСХОДОВ</t>
  </si>
  <si>
    <t>Гражданская оборона</t>
  </si>
  <si>
    <t>05 00</t>
  </si>
  <si>
    <t>07 05</t>
  </si>
  <si>
    <t>08 00</t>
  </si>
  <si>
    <t>10 00</t>
  </si>
  <si>
    <t>11 00</t>
  </si>
  <si>
    <t>11 05</t>
  </si>
  <si>
    <t xml:space="preserve">          Исполнение по межбюджетным трансфертам, передаваемых бюджету</t>
  </si>
  <si>
    <t>№ п/п</t>
  </si>
  <si>
    <t>Наименование вида межбюджетных трансфертов</t>
  </si>
  <si>
    <t>Межбюджетные трансферты - всего</t>
  </si>
  <si>
    <t>В том числе</t>
  </si>
  <si>
    <t xml:space="preserve">Иные межбюджетные трансферты по созданию условий для организации на обеспечение жителей поселения услугами организаций культуры </t>
  </si>
  <si>
    <t>Иные межбюджетные трансферты по созданию условий для развития на территории поселения  массовой физической культуры и спорта</t>
  </si>
  <si>
    <t>Иные межбюджетные трансферты по исполнению полномочий поселений на оказание поддержки специалистов, работающих в сельской местности, а также  вышедших на пенсию в соответствии с Законом Калужской области от 30.12.2004 № 13-ОЗ</t>
  </si>
  <si>
    <t>1.1</t>
  </si>
  <si>
    <t>Дотации бюджетам РФ и муниципальных образований</t>
  </si>
  <si>
    <t>Дотации бюджетам поселения на выравнивание бюджетной обеспеченности</t>
  </si>
  <si>
    <t>Субсидии бюджетам бюджетной системы РФ (межбюджетные субсидии)</t>
  </si>
  <si>
    <t>Прочие субсидии  бюджетам сельских поселений</t>
  </si>
  <si>
    <t xml:space="preserve">Субвенция бюджетам РФ и муниципальных образований 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</si>
  <si>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</si>
  <si>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поселения</t>
  </si>
  <si>
    <t xml:space="preserve">Безвозмездные поступления-всего </t>
  </si>
  <si>
    <t>в том числе</t>
  </si>
  <si>
    <t>1</t>
  </si>
  <si>
    <t>2</t>
  </si>
  <si>
    <t>2.1</t>
  </si>
  <si>
    <t>Код классификацми</t>
  </si>
  <si>
    <t>Наименование источников финансирования дефицита бюджета</t>
  </si>
  <si>
    <t>Уменьшение  прочих остатков денежных средств субъектов Российской Федерации</t>
  </si>
  <si>
    <t>01050201100000510</t>
  </si>
  <si>
    <t>Код классификации</t>
  </si>
  <si>
    <t>010500000000000000</t>
  </si>
  <si>
    <t>Изменение остатков средств на счета по учету средств бюджета</t>
  </si>
  <si>
    <t>010500000000000500</t>
  </si>
  <si>
    <t>Увеличение остатков средств бюджета</t>
  </si>
  <si>
    <t>Увеличение остатков прочих средств бюджета</t>
  </si>
  <si>
    <t>010500000000000510</t>
  </si>
  <si>
    <t xml:space="preserve">Увеличение прочих остатков  денежных средств бюджетов </t>
  </si>
  <si>
    <t>Увеличение остатков прочих денежных средств бюджетов субъектов Российской Федерации</t>
  </si>
  <si>
    <t>010500000000000600</t>
  </si>
  <si>
    <t>Уменьшение остатков средств бюджета</t>
  </si>
  <si>
    <t>Уменьшение прочих  остатков денежных средств бюджета</t>
  </si>
  <si>
    <t>0105000000000006100</t>
  </si>
  <si>
    <t>Уменьшение остатков прочих денежных средств бюджетов субъектов Российской Федерации</t>
  </si>
  <si>
    <t>Приложение № 3</t>
  </si>
  <si>
    <t>к проекту решения Сельской Думы СП "Село Букань"</t>
  </si>
  <si>
    <t>по разделам и подразделам</t>
  </si>
  <si>
    <t>по разделам и подразделам классификации расходов бюджета</t>
  </si>
  <si>
    <t>Приложение № 5</t>
  </si>
  <si>
    <t>"Об исполнении бюджета сельского поселения за 2021г."</t>
  </si>
  <si>
    <t>муниципального района из бюджета поселения на осуществление части полномочий</t>
  </si>
  <si>
    <t>Приложение № 7</t>
  </si>
  <si>
    <t>к проекту решения Сельской Думы СП "Село "Букань"</t>
  </si>
  <si>
    <t xml:space="preserve">Исполнение источников финансирования дефицита бюджета сельского поселения </t>
  </si>
  <si>
    <t>Приложение № 8</t>
  </si>
  <si>
    <t>от "___"___________2022г. №__</t>
  </si>
  <si>
    <t>Исполнение источников финансирования дефицита бюджета сельского поселения "Село Букань"</t>
  </si>
  <si>
    <t>бюджетов классификации операций сектора государственного управления, относящихся</t>
  </si>
  <si>
    <t>к источникам финансирования дефицитов бюджетов</t>
  </si>
  <si>
    <t>Уточненные ассигн.</t>
  </si>
  <si>
    <t>Приложение № 2</t>
  </si>
  <si>
    <t>Приложение № 6</t>
  </si>
  <si>
    <t>Приложение № 1</t>
  </si>
  <si>
    <t>"Об исполнении бюджета сельского поселения за 2022 год"</t>
  </si>
  <si>
    <t>Исполнение доходов бюджета сельского поселения "Село Букань" за 2022 год по кодам классификации доходов бюджета</t>
  </si>
  <si>
    <t>от "__"____________2023г.№___</t>
  </si>
  <si>
    <t>000 1 00 00000 00 0000 000</t>
  </si>
  <si>
    <t>000 1 01 00000 00 0000 000</t>
  </si>
  <si>
    <t>000 1 01 02000 01 0000 110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</si>
  <si>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</si>
  <si>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</si>
  <si>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000 1 01 02010 01 1000 110</t>
  </si>
  <si>
    <t>000 1 01 02010 01 2100 110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</si>
  <si>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</si>
  <si>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</si>
  <si>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000 1 01 02030 01 1000 110</t>
  </si>
  <si>
    <t>000 1 01 02030 01 2100 110</t>
  </si>
  <si>
    <t>000 1 05 00000 00 0000 000</t>
  </si>
  <si>
    <t>000 1 05 01000 00 0000 110</t>
  </si>
  <si>
    <t>000 1 05 01010 01 0000 110</t>
  </si>
  <si>
    <t>000 1 05 01011 01 0000 110</t>
  </si>
  <si>
    <t>000 1 05 01011 01 1000 110</t>
  </si>
  <si>
    <t>000 1 05 01011 01 2100 110</t>
  </si>
  <si>
    <t>000 1 05 03000 01 0000 110</t>
  </si>
  <si>
    <t>000 1 05 03010 01 0000 110</t>
  </si>
  <si>
    <t>000 1 05 03010 01 1000 110</t>
  </si>
  <si>
    <t>000 1 06 00000 00 0000 000</t>
  </si>
  <si>
    <t>000 1 06 01000 00 0000 110</t>
  </si>
  <si>
    <t>000 1 06 01030 10 0000 110</t>
  </si>
  <si>
    <t>000 1 06 01030 10 1000 110</t>
  </si>
  <si>
    <t>000 1 06 01030 10 2100 110</t>
  </si>
  <si>
    <t>000 1 06 06000 00 0000 110</t>
  </si>
  <si>
    <t>000 1 06 06030 00 0000 110</t>
  </si>
  <si>
    <t>000 1 06 06033 10 0000 110</t>
  </si>
  <si>
    <t>000 1 06 06033 10 1000 110</t>
  </si>
  <si>
    <t>000 1 06 06033 10 2100 110</t>
  </si>
  <si>
    <t>000 1 06 06040 00 0000 110</t>
  </si>
  <si>
    <t>000 1 06 06043 10 0000 110</t>
  </si>
  <si>
    <t>000 1 06 06043 10 1000 110</t>
  </si>
  <si>
    <t>000 1 06 06043 10 2100 110</t>
  </si>
  <si>
    <t>000 1 11 00000 00 0000 000</t>
  </si>
  <si>
    <t>000 1 11 05000 00 0000 120</t>
  </si>
  <si>
    <t>000 1 11 05020 00 0000 120</t>
  </si>
  <si>
    <t>000 1 11 05025 10 0000 120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</si>
  <si>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</si>
  <si>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</si>
  <si>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</si>
  <si>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</si>
  <si>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</si>
  <si>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000 2 02 10000 00 0000 150</t>
  </si>
  <si>
    <t>000 2 02 15001 00 0000 150</t>
  </si>
  <si>
    <t>000 2 02 15001 10 0000 150</t>
  </si>
  <si>
    <t>000 2 02 15001 10 0315 150</t>
  </si>
  <si>
    <t>000 2 02 20000 00 0000 150</t>
  </si>
  <si>
    <t>000 2 02 29999 00 0000 150</t>
  </si>
  <si>
    <t>000 2 02 29999 10 0000 150</t>
  </si>
  <si>
    <t>000 2 02 29999 10 0258 150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</si>
  <si>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</si>
  <si>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</si>
  <si>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</si>
  <si>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</si>
  <si>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</si>
  <si>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000 2 02 40000 00 0000 150</t>
  </si>
  <si>
    <t>000 2 02 40014 00 0000 150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</si>
  <si>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</si>
  <si>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</si>
  <si>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</si>
  <si>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>000 2 02 40014 10 0404 150</t>
  </si>
  <si>
    <t>000 2 02 49999 00 0000 150</t>
  </si>
  <si>
    <t>000 2 02 49999 10 0000 150</t>
  </si>
  <si>
    <t>000 2 02 49999 10 0406 150</t>
  </si>
  <si>
    <t>"Об исполнении бюджета сельского поселения за 202 год"</t>
  </si>
  <si>
    <t>Исполнение доходов бюджета сельского поселения "Село Букань" за 2022 год по кодам классификации доходов, классификации секторагосударственного управления, относящихся к доходам бюджета</t>
  </si>
  <si>
    <t>Исполнение расходов бюджета сельского поселения "Село Букань" за 2022год поведомственной структуре</t>
  </si>
  <si>
    <t xml:space="preserve">      Резервный фонд администрации сельского поселения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</si>
  <si>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</si>
  <si>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</si>
  <si>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 xml:space="preserve">      Непрограммные расходы (Содержание котельной)</t>
  </si>
  <si>
    <t xml:space="preserve">      Непрограммные расходы (Страхование ГТС)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</si>
  <si>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бортов спортивной площадки в д.Букань Калужской области)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</si>
  <si>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площадки перед летней сценой в селе Букань)</t>
  </si>
  <si>
    <t xml:space="preserve">      Непрограммные расходы (расходы на исполнения представления Контрольно-счетной палаты)</t>
  </si>
  <si>
    <t>0412</t>
  </si>
  <si>
    <t>48 2 01 03000</t>
  </si>
  <si>
    <t>66 0 00 03000</t>
  </si>
  <si>
    <t>66 0 00 04000</t>
  </si>
  <si>
    <t>51 0 21 01300</t>
  </si>
  <si>
    <t>51 0 21 01400</t>
  </si>
  <si>
    <t>66 0 00 05000</t>
  </si>
  <si>
    <t>22-51180-00000-00000</t>
  </si>
  <si>
    <t>04 12</t>
  </si>
  <si>
    <t>Другие вопросы в области национальной экономики</t>
  </si>
  <si>
    <t>"Об исполнении бюджета сельского поселения за 2022год"</t>
  </si>
  <si>
    <t>от "__"__________2023г. №___</t>
  </si>
  <si>
    <t>Исполнение расходов бюджета сельского поселения "Село Букань" за 2022г.</t>
  </si>
  <si>
    <t>"Об исполнении бюджета сельского поселения за 2022г."</t>
  </si>
  <si>
    <t>от "___"_______________2023г. №___</t>
  </si>
  <si>
    <t>по решению вопросов значения за 2022 год</t>
  </si>
  <si>
    <t>Всего 2022год</t>
  </si>
  <si>
    <t>Исполнено на 01.01.2023</t>
  </si>
  <si>
    <t>сельского поселения за 2022год</t>
  </si>
  <si>
    <t>Исполнено на 01.01.2023год</t>
  </si>
  <si>
    <t xml:space="preserve">от"___"_________2023  №___        </t>
  </si>
  <si>
    <t>"Село Букань" за 2022год по кодам классификации источников  финансирования бюджета</t>
  </si>
  <si>
    <t>-1015445,19</t>
  </si>
  <si>
    <t xml:space="preserve">за 2022год по кодам групп,подгрупп, статей, видов источников финансирования дефицитов 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</si>
  <si>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 инициативах</t>
  </si>
  <si>
    <t>0400</t>
  </si>
  <si>
    <t>0500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</si>
</sst>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rgb="FF000000"/>
      <name val="Arial Cyr"/>
    </font>
    <font>
      <i/>
      <sz val="11"/>
      <color theme="1"/>
      <name val="Calibri"/>
      <family val="2"/>
      <charset val="204"/>
      <scheme val="minor"/>
    </font>
    <font>
      <b/>
      <i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34">
    <xf numFmtId="0" fontId="0" fillId="0" borderId="0"/>
    <xf numFmtId="0" fontId="2" fillId="0" borderId="1">
      <alignment horizontal="center" vertical="top" wrapText="1"/>
    </xf>
    <xf numFmtId="49" fontId="2" fillId="0" borderId="1">
      <alignment horizontal="center" vertical="top" wrapTex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0" fontId="2" fillId="0" borderId="2">
      <alignment horizontal="center" vertical="center" shrinkToFit="1"/>
    </xf>
    <xf numFmtId="49" fontId="2" fillId="0" borderId="2">
      <alignment horizontal="center" vertical="center" shrinkToFit="1"/>
    </xf>
    <xf numFmtId="0" fontId="2" fillId="0" borderId="3">
      <alignment horizontal="left" wrapText="1"/>
    </xf>
    <xf numFmtId="0" fontId="2" fillId="0" borderId="4">
      <alignment horizontal="center" shrinkToFit="1"/>
    </xf>
    <xf numFmtId="49" fontId="2" fillId="0" borderId="5">
      <alignment horizontal="center"/>
    </xf>
    <xf numFmtId="4" fontId="2" fillId="0" borderId="5">
      <alignment horizontal="right" shrinkToFit="1"/>
    </xf>
    <xf numFmtId="4" fontId="2" fillId="0" borderId="6">
      <alignment horizontal="right" shrinkToFit="1"/>
    </xf>
    <xf numFmtId="0" fontId="2" fillId="0" borderId="7">
      <alignment horizontal="left" wrapText="1"/>
    </xf>
    <xf numFmtId="0" fontId="2" fillId="0" borderId="8">
      <alignment horizontal="center" shrinkToFit="1"/>
    </xf>
    <xf numFmtId="49" fontId="2" fillId="0" borderId="9">
      <alignment horizontal="center"/>
    </xf>
    <xf numFmtId="164" fontId="2" fillId="0" borderId="9">
      <alignment horizontal="right" shrinkToFit="1"/>
    </xf>
    <xf numFmtId="164" fontId="2" fillId="0" borderId="10">
      <alignment horizontal="right" shrinkToFit="1"/>
    </xf>
    <xf numFmtId="0" fontId="2" fillId="0" borderId="11">
      <alignment horizontal="left" wrapText="1"/>
    </xf>
    <xf numFmtId="49" fontId="2" fillId="0" borderId="12">
      <alignment horizontal="center" wrapText="1"/>
    </xf>
    <xf numFmtId="49" fontId="2" fillId="0" borderId="13">
      <alignment horizontal="center" wrapText="1"/>
    </xf>
    <xf numFmtId="4" fontId="2" fillId="0" borderId="13">
      <alignment horizontal="right" wrapText="1"/>
    </xf>
    <xf numFmtId="4" fontId="2" fillId="0" borderId="14">
      <alignment horizontal="right" wrapText="1"/>
    </xf>
    <xf numFmtId="0" fontId="2" fillId="0" borderId="15">
      <alignment horizontal="left" wrapText="1"/>
    </xf>
    <xf numFmtId="49" fontId="2" fillId="0" borderId="16">
      <alignment horizontal="center" shrinkToFit="1"/>
    </xf>
    <xf numFmtId="49" fontId="2" fillId="0" borderId="17">
      <alignment horizontal="center"/>
    </xf>
    <xf numFmtId="4" fontId="2" fillId="0" borderId="17">
      <alignment horizontal="right" shrinkToFit="1"/>
    </xf>
    <xf numFmtId="49" fontId="2" fillId="0" borderId="18">
      <alignment horizontal="center"/>
    </xf>
    <xf numFmtId="0" fontId="3" fillId="0" borderId="9">
      <alignment horizontal="center" vertical="center" wrapText="1"/>
    </xf>
    <xf numFmtId="0" fontId="4" fillId="0" borderId="1">
      <alignment horizontal="center" vertical="center" shrinkToFit="1"/>
    </xf>
    <xf numFmtId="0" fontId="3" fillId="0" borderId="21">
      <alignment horizontal="left"/>
    </xf>
    <xf numFmtId="4" fontId="4" fillId="2" borderId="1">
      <alignment horizontal="right" vertical="top" shrinkToFit="1"/>
    </xf>
    <xf numFmtId="4" fontId="4" fillId="0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22"/>
  </cellStyleXfs>
  <cellXfs count="5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wrapText="1"/>
    </xf>
    <xf numFmtId="4" fontId="0" fillId="0" borderId="19" xfId="0" applyNumberFormat="1" applyBorder="1" applyAlignment="1">
      <alignment horizontal="center" wrapText="1"/>
    </xf>
    <xf numFmtId="0" fontId="0" fillId="0" borderId="19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19" xfId="0" applyBorder="1" applyAlignment="1">
      <alignment wrapText="1"/>
    </xf>
    <xf numFmtId="4" fontId="0" fillId="0" borderId="19" xfId="0" applyNumberFormat="1" applyBorder="1" applyAlignment="1">
      <alignment wrapText="1"/>
    </xf>
    <xf numFmtId="4" fontId="1" fillId="0" borderId="19" xfId="0" applyNumberFormat="1" applyFont="1" applyBorder="1" applyAlignment="1">
      <alignment horizontal="center" wrapText="1"/>
    </xf>
    <xf numFmtId="0" fontId="4" fillId="0" borderId="1" xfId="28" applyNumberFormat="1" applyProtection="1">
      <alignment horizontal="center" vertical="center" shrinkToFit="1"/>
    </xf>
    <xf numFmtId="0" fontId="4" fillId="0" borderId="1" xfId="4" applyNumberFormat="1" applyFont="1" applyBorder="1" applyAlignment="1" applyProtection="1">
      <alignment horizontal="left" vertical="top" wrapText="1"/>
    </xf>
    <xf numFmtId="0" fontId="3" fillId="0" borderId="21" xfId="29" applyNumberFormat="1" applyProtection="1">
      <alignment horizontal="left"/>
    </xf>
    <xf numFmtId="4" fontId="4" fillId="2" borderId="1" xfId="30" applyNumberFormat="1" applyProtection="1">
      <alignment horizontal="right" vertical="top" shrinkToFit="1"/>
    </xf>
    <xf numFmtId="4" fontId="4" fillId="0" borderId="1" xfId="31" applyNumberFormat="1" applyProtection="1">
      <alignment horizontal="right" vertical="top" shrinkToFit="1"/>
    </xf>
    <xf numFmtId="4" fontId="3" fillId="3" borderId="1" xfId="32" applyNumberFormat="1" applyProtection="1">
      <alignment horizontal="right" vertical="top" shrinkToFit="1"/>
    </xf>
    <xf numFmtId="0" fontId="4" fillId="0" borderId="1" xfId="28" applyNumberFormat="1" applyFill="1" applyBorder="1" applyProtection="1">
      <alignment horizontal="center" vertical="center" shrinkToFit="1"/>
    </xf>
    <xf numFmtId="0" fontId="0" fillId="0" borderId="0" xfId="0" applyAlignment="1">
      <alignment horizontal="center" wrapText="1"/>
    </xf>
    <xf numFmtId="4" fontId="0" fillId="0" borderId="1" xfId="0" applyNumberFormat="1" applyBorder="1"/>
    <xf numFmtId="0" fontId="0" fillId="0" borderId="0" xfId="0" applyAlignment="1">
      <alignment horizontal="center" wrapText="1"/>
    </xf>
    <xf numFmtId="0" fontId="1" fillId="0" borderId="19" xfId="0" applyFont="1" applyBorder="1" applyAlignment="1">
      <alignment wrapText="1"/>
    </xf>
    <xf numFmtId="4" fontId="1" fillId="0" borderId="19" xfId="0" applyNumberFormat="1" applyFon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49" fontId="0" fillId="0" borderId="19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23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2" fontId="0" fillId="0" borderId="19" xfId="0" applyNumberFormat="1" applyBorder="1" applyAlignment="1">
      <alignment horizontal="center" wrapText="1"/>
    </xf>
    <xf numFmtId="0" fontId="4" fillId="0" borderId="22" xfId="33" applyNumberFormat="1" applyProtection="1"/>
    <xf numFmtId="0" fontId="0" fillId="0" borderId="0" xfId="0" applyProtection="1">
      <protection locked="0"/>
    </xf>
    <xf numFmtId="0" fontId="0" fillId="0" borderId="0" xfId="0" applyAlignment="1"/>
    <xf numFmtId="0" fontId="0" fillId="0" borderId="19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0" xfId="0" applyAlignme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9" xfId="27" applyNumberFormat="1" applyProtection="1">
      <alignment horizontal="center" vertical="center" wrapText="1"/>
    </xf>
    <xf numFmtId="0" fontId="3" fillId="0" borderId="9" xfId="27">
      <alignment horizontal="center" vertical="center" wrapText="1"/>
    </xf>
    <xf numFmtId="0" fontId="5" fillId="0" borderId="9" xfId="27" applyNumberFormat="1" applyFont="1" applyProtection="1">
      <alignment horizontal="center" vertical="center" wrapText="1"/>
    </xf>
    <xf numFmtId="0" fontId="5" fillId="0" borderId="9" xfId="27" applyFont="1">
      <alignment horizontal="center" vertical="center" wrapText="1"/>
    </xf>
    <xf numFmtId="0" fontId="0" fillId="0" borderId="0" xfId="0" applyAlignment="1">
      <alignment wrapText="1"/>
    </xf>
    <xf numFmtId="0" fontId="3" fillId="0" borderId="1" xfId="4" applyNumberFormat="1" applyFont="1" applyBorder="1" applyAlignment="1" applyProtection="1">
      <alignment horizontal="left" vertical="top" wrapText="1"/>
    </xf>
    <xf numFmtId="4" fontId="3" fillId="2" borderId="1" xfId="30" applyNumberFormat="1" applyFont="1" applyProtection="1">
      <alignment horizontal="right" vertical="top" shrinkToFit="1"/>
    </xf>
    <xf numFmtId="4" fontId="1" fillId="0" borderId="1" xfId="0" applyNumberFormat="1" applyFont="1" applyBorder="1"/>
    <xf numFmtId="49" fontId="3" fillId="0" borderId="1" xfId="4" applyNumberFormat="1" applyFont="1" applyBorder="1" applyAlignment="1" applyProtection="1">
      <alignment horizontal="left" vertical="top" wrapText="1"/>
    </xf>
    <xf numFmtId="4" fontId="3" fillId="0" borderId="1" xfId="31" applyNumberFormat="1" applyFont="1" applyProtection="1">
      <alignment horizontal="right" vertical="top" shrinkToFit="1"/>
    </xf>
    <xf numFmtId="0" fontId="8" fillId="0" borderId="1" xfId="4" applyNumberFormat="1" applyFont="1" applyBorder="1" applyAlignment="1" applyProtection="1">
      <alignment horizontal="left" vertical="top" wrapText="1"/>
    </xf>
    <xf numFmtId="4" fontId="8" fillId="2" borderId="1" xfId="30" applyNumberFormat="1" applyFont="1" applyProtection="1">
      <alignment horizontal="right" vertical="top" shrinkToFit="1"/>
    </xf>
    <xf numFmtId="4" fontId="9" fillId="0" borderId="1" xfId="0" applyNumberFormat="1" applyFont="1" applyBorder="1"/>
    <xf numFmtId="0" fontId="10" fillId="0" borderId="1" xfId="4" applyNumberFormat="1" applyFont="1" applyBorder="1" applyAlignment="1" applyProtection="1">
      <alignment horizontal="left" vertical="top" wrapText="1"/>
    </xf>
    <xf numFmtId="4" fontId="10" fillId="2" borderId="1" xfId="30" applyNumberFormat="1" applyFont="1" applyProtection="1">
      <alignment horizontal="right" vertical="top" shrinkToFit="1"/>
    </xf>
    <xf numFmtId="0" fontId="9" fillId="0" borderId="19" xfId="0" applyFont="1" applyBorder="1" applyAlignment="1">
      <alignment wrapText="1"/>
    </xf>
    <xf numFmtId="4" fontId="8" fillId="0" borderId="1" xfId="31" applyNumberFormat="1" applyFont="1" applyProtection="1">
      <alignment horizontal="right" vertical="top" shrinkToFit="1"/>
    </xf>
  </cellXfs>
  <cellStyles count="34">
    <cellStyle name="st24" xfId="27"/>
    <cellStyle name="xl23" xfId="28"/>
    <cellStyle name="xl24" xfId="29"/>
    <cellStyle name="xl25" xfId="33"/>
    <cellStyle name="xl26" xfId="1"/>
    <cellStyle name="xl27" xfId="3"/>
    <cellStyle name="xl28" xfId="7"/>
    <cellStyle name="xl29" xfId="12"/>
    <cellStyle name="xl31" xfId="32"/>
    <cellStyle name="xl34" xfId="4"/>
    <cellStyle name="xl36" xfId="30"/>
    <cellStyle name="xl38" xfId="31"/>
    <cellStyle name="xl39" xfId="9"/>
    <cellStyle name="xl40" xfId="14"/>
    <cellStyle name="xl46" xfId="2"/>
    <cellStyle name="xl48" xfId="10"/>
    <cellStyle name="xl70" xfId="17"/>
    <cellStyle name="xl71" xfId="22"/>
    <cellStyle name="xl73" xfId="8"/>
    <cellStyle name="xl74" xfId="13"/>
    <cellStyle name="xl75" xfId="18"/>
    <cellStyle name="xl76" xfId="23"/>
    <cellStyle name="xl78" xfId="5"/>
    <cellStyle name="xl79" xfId="19"/>
    <cellStyle name="xl80" xfId="24"/>
    <cellStyle name="xl81" xfId="6"/>
    <cellStyle name="xl82" xfId="15"/>
    <cellStyle name="xl83" xfId="20"/>
    <cellStyle name="xl84" xfId="25"/>
    <cellStyle name="xl86" xfId="11"/>
    <cellStyle name="xl87" xfId="16"/>
    <cellStyle name="xl88" xfId="21"/>
    <cellStyle name="xl89" xfId="26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1"/>
  <sheetViews>
    <sheetView zoomScaleNormal="100" workbookViewId="0">
      <selection activeCell="C7" sqref="C7"/>
    </sheetView>
  </sheetViews>
  <sheetFormatPr defaultRowHeight="14.4"/>
  <cols>
    <col min="1" max="1" width="0.77734375" customWidth="1"/>
    <col min="2" max="2" width="42.88671875" customWidth="1"/>
    <col min="3" max="3" width="6.88671875" customWidth="1"/>
    <col min="4" max="4" width="20.77734375" customWidth="1"/>
    <col min="5" max="5" width="12.77734375" customWidth="1"/>
    <col min="6" max="6" width="14" customWidth="1"/>
    <col min="7" max="7" width="7.77734375" customWidth="1"/>
    <col min="9" max="9" width="16.33203125" customWidth="1"/>
  </cols>
  <sheetData>
    <row r="1" spans="1:8">
      <c r="B1" s="29"/>
      <c r="C1" s="30"/>
      <c r="D1" s="36" t="s">
        <v>285</v>
      </c>
      <c r="E1" s="36"/>
      <c r="F1" s="36"/>
      <c r="G1" s="36"/>
      <c r="H1" s="29"/>
    </row>
    <row r="2" spans="1:8">
      <c r="B2" s="29"/>
      <c r="C2" s="30"/>
      <c r="D2" s="36" t="s">
        <v>268</v>
      </c>
      <c r="E2" s="36"/>
      <c r="F2" s="36"/>
      <c r="G2" s="36"/>
      <c r="H2" s="29"/>
    </row>
    <row r="3" spans="1:8">
      <c r="B3" s="29"/>
      <c r="C3" s="30"/>
      <c r="D3" s="36" t="s">
        <v>286</v>
      </c>
      <c r="E3" s="36"/>
      <c r="F3" s="36"/>
      <c r="G3" s="36"/>
      <c r="H3" s="29"/>
    </row>
    <row r="4" spans="1:8">
      <c r="B4" s="29"/>
      <c r="C4" s="30"/>
      <c r="D4" s="36" t="s">
        <v>288</v>
      </c>
      <c r="E4" s="36"/>
      <c r="F4" s="36"/>
      <c r="G4" s="36"/>
      <c r="H4" s="29"/>
    </row>
    <row r="5" spans="1:8">
      <c r="A5" s="1"/>
      <c r="B5" s="37" t="s">
        <v>287</v>
      </c>
      <c r="C5" s="37"/>
      <c r="D5" s="37"/>
      <c r="E5" s="37"/>
      <c r="F5" s="1"/>
      <c r="G5" s="1"/>
    </row>
    <row r="6" spans="1:8">
      <c r="A6" s="1"/>
      <c r="B6" s="38"/>
      <c r="C6" s="38"/>
      <c r="D6" s="38"/>
      <c r="E6" s="38"/>
      <c r="F6" s="1"/>
      <c r="G6" s="1"/>
    </row>
    <row r="7" spans="1:8" ht="57.6">
      <c r="A7" s="1"/>
      <c r="B7" s="3" t="s">
        <v>0</v>
      </c>
      <c r="C7" s="3"/>
      <c r="D7" s="3" t="s">
        <v>1</v>
      </c>
      <c r="E7" s="3" t="s">
        <v>2</v>
      </c>
      <c r="F7" s="3" t="s">
        <v>3</v>
      </c>
      <c r="G7" s="3" t="s">
        <v>60</v>
      </c>
    </row>
    <row r="8" spans="1:8">
      <c r="A8" s="1"/>
      <c r="B8" s="3" t="s">
        <v>4</v>
      </c>
      <c r="C8" s="3"/>
      <c r="D8" s="3" t="s">
        <v>5</v>
      </c>
      <c r="E8" s="4">
        <v>12341566.9</v>
      </c>
      <c r="F8" s="4">
        <v>11784504.449999999</v>
      </c>
      <c r="G8" s="31">
        <f>F8/E8*100</f>
        <v>95.486290723749178</v>
      </c>
    </row>
    <row r="9" spans="1:8">
      <c r="A9" s="1"/>
      <c r="B9" s="6" t="s">
        <v>6</v>
      </c>
      <c r="C9" s="6"/>
      <c r="D9" s="6"/>
      <c r="E9" s="9"/>
      <c r="F9" s="9"/>
      <c r="G9" s="9"/>
    </row>
    <row r="10" spans="1:8" ht="14.4" customHeight="1">
      <c r="A10" s="1"/>
      <c r="B10" s="3" t="s">
        <v>7</v>
      </c>
      <c r="C10" s="3"/>
      <c r="D10" s="3" t="s">
        <v>289</v>
      </c>
      <c r="E10" s="4">
        <v>460000</v>
      </c>
      <c r="F10" s="4">
        <v>409152.48</v>
      </c>
      <c r="G10" s="4">
        <f>F10/E10*100</f>
        <v>88.946191304347821</v>
      </c>
    </row>
    <row r="11" spans="1:8" ht="14.4" customHeight="1">
      <c r="A11" s="1"/>
      <c r="B11" s="6" t="s">
        <v>8</v>
      </c>
      <c r="C11" s="6">
        <v>182</v>
      </c>
      <c r="D11" s="6" t="s">
        <v>290</v>
      </c>
      <c r="E11" s="9">
        <v>27000</v>
      </c>
      <c r="F11" s="9">
        <v>24826.63</v>
      </c>
      <c r="G11" s="9">
        <f t="shared" ref="G11:G69" si="0">F11/E11*100</f>
        <v>91.950481481481489</v>
      </c>
    </row>
    <row r="12" spans="1:8" ht="12.6" customHeight="1">
      <c r="A12" s="1"/>
      <c r="B12" s="3" t="s">
        <v>9</v>
      </c>
      <c r="C12" s="3"/>
      <c r="D12" s="3" t="s">
        <v>291</v>
      </c>
      <c r="E12" s="4">
        <v>27000</v>
      </c>
      <c r="F12" s="4">
        <v>24826.63</v>
      </c>
      <c r="G12" s="4">
        <f t="shared" si="0"/>
        <v>91.950481481481489</v>
      </c>
    </row>
    <row r="13" spans="1:8" ht="45" customHeight="1">
      <c r="A13" s="1"/>
      <c r="B13" s="5" t="s">
        <v>10</v>
      </c>
      <c r="C13" s="5">
        <v>182</v>
      </c>
      <c r="D13" s="3" t="s">
        <v>292</v>
      </c>
      <c r="E13" s="4">
        <v>27000</v>
      </c>
      <c r="F13" s="4">
        <v>24811.13</v>
      </c>
      <c r="G13" s="4">
        <f t="shared" si="0"/>
        <v>91.893074074074079</v>
      </c>
    </row>
    <row r="14" spans="1:8" ht="144">
      <c r="A14" s="1"/>
      <c r="B14" s="5" t="s">
        <v>293</v>
      </c>
      <c r="C14" s="5">
        <v>182</v>
      </c>
      <c r="D14" s="3" t="s">
        <v>294</v>
      </c>
      <c r="E14" s="4">
        <v>27000</v>
      </c>
      <c r="F14" s="4">
        <v>24808.65</v>
      </c>
      <c r="G14" s="4">
        <f t="shared" si="0"/>
        <v>91.883888888888904</v>
      </c>
    </row>
    <row r="15" spans="1:8" ht="115.2">
      <c r="A15" s="1"/>
      <c r="B15" s="5" t="s">
        <v>11</v>
      </c>
      <c r="C15" s="5">
        <v>182</v>
      </c>
      <c r="D15" s="3" t="s">
        <v>295</v>
      </c>
      <c r="E15" s="4" t="s">
        <v>12</v>
      </c>
      <c r="F15" s="4">
        <v>2.48</v>
      </c>
      <c r="G15" s="4">
        <v>0</v>
      </c>
    </row>
    <row r="16" spans="1:8" ht="57.6">
      <c r="A16" s="1"/>
      <c r="B16" s="5" t="s">
        <v>13</v>
      </c>
      <c r="C16" s="5">
        <v>182</v>
      </c>
      <c r="D16" s="3" t="s">
        <v>296</v>
      </c>
      <c r="E16" s="3" t="s">
        <v>12</v>
      </c>
      <c r="F16" s="3">
        <v>15.5</v>
      </c>
      <c r="G16" s="4">
        <v>0</v>
      </c>
    </row>
    <row r="17" spans="1:7" ht="100.8">
      <c r="A17" s="1"/>
      <c r="B17" s="3" t="s">
        <v>297</v>
      </c>
      <c r="C17" s="5">
        <v>182</v>
      </c>
      <c r="D17" s="3" t="s">
        <v>298</v>
      </c>
      <c r="E17" s="3" t="s">
        <v>12</v>
      </c>
      <c r="F17" s="3">
        <v>13.02</v>
      </c>
      <c r="G17" s="4">
        <v>0</v>
      </c>
    </row>
    <row r="18" spans="1:7" ht="72">
      <c r="A18" s="1"/>
      <c r="B18" s="3" t="s">
        <v>14</v>
      </c>
      <c r="C18" s="5">
        <v>182</v>
      </c>
      <c r="D18" s="3" t="s">
        <v>299</v>
      </c>
      <c r="E18" s="3" t="s">
        <v>12</v>
      </c>
      <c r="F18" s="3">
        <v>2.48</v>
      </c>
      <c r="G18" s="4">
        <v>0</v>
      </c>
    </row>
    <row r="19" spans="1:7" ht="28.8">
      <c r="A19" s="1"/>
      <c r="B19" s="3" t="s">
        <v>15</v>
      </c>
      <c r="C19" s="5">
        <v>182</v>
      </c>
      <c r="D19" s="3" t="s">
        <v>300</v>
      </c>
      <c r="E19" s="4">
        <v>75000</v>
      </c>
      <c r="F19" s="4">
        <v>-53284.09</v>
      </c>
      <c r="G19" s="4">
        <v>0</v>
      </c>
    </row>
    <row r="20" spans="1:7" ht="28.8">
      <c r="A20" s="1"/>
      <c r="B20" s="3" t="s">
        <v>16</v>
      </c>
      <c r="C20" s="5">
        <v>182</v>
      </c>
      <c r="D20" s="3" t="s">
        <v>301</v>
      </c>
      <c r="E20" s="4">
        <v>75000</v>
      </c>
      <c r="F20" s="4">
        <v>-67992.490000000005</v>
      </c>
      <c r="G20" s="4">
        <f t="shared" si="0"/>
        <v>-90.656653333333338</v>
      </c>
    </row>
    <row r="21" spans="1:7" ht="43.2">
      <c r="A21" s="1"/>
      <c r="B21" s="3" t="s">
        <v>17</v>
      </c>
      <c r="C21" s="5">
        <v>182</v>
      </c>
      <c r="D21" s="3" t="s">
        <v>302</v>
      </c>
      <c r="E21" s="4">
        <v>75000</v>
      </c>
      <c r="F21" s="4">
        <v>-67992.490000000005</v>
      </c>
      <c r="G21" s="4">
        <f t="shared" si="0"/>
        <v>-90.656653333333338</v>
      </c>
    </row>
    <row r="22" spans="1:7" ht="43.2">
      <c r="A22" s="1"/>
      <c r="B22" s="3" t="s">
        <v>17</v>
      </c>
      <c r="C22" s="5">
        <v>182</v>
      </c>
      <c r="D22" s="3" t="s">
        <v>303</v>
      </c>
      <c r="E22" s="4">
        <v>75000</v>
      </c>
      <c r="F22" s="4">
        <v>-67992.490000000005</v>
      </c>
      <c r="G22" s="4">
        <f t="shared" si="0"/>
        <v>-90.656653333333338</v>
      </c>
    </row>
    <row r="23" spans="1:7" ht="86.4">
      <c r="A23" s="1"/>
      <c r="B23" s="3" t="s">
        <v>18</v>
      </c>
      <c r="C23" s="5">
        <v>182</v>
      </c>
      <c r="D23" s="3" t="s">
        <v>304</v>
      </c>
      <c r="E23" s="4">
        <v>75000</v>
      </c>
      <c r="F23" s="4">
        <v>-68054.399999999994</v>
      </c>
      <c r="G23" s="4">
        <f t="shared" si="0"/>
        <v>-90.739199999999997</v>
      </c>
    </row>
    <row r="24" spans="1:7" ht="57.6">
      <c r="A24" s="1"/>
      <c r="B24" s="3" t="s">
        <v>19</v>
      </c>
      <c r="C24" s="5">
        <v>182</v>
      </c>
      <c r="D24" s="3" t="s">
        <v>305</v>
      </c>
      <c r="E24" s="3" t="s">
        <v>12</v>
      </c>
      <c r="F24" s="3">
        <v>61.91</v>
      </c>
      <c r="G24" s="4">
        <v>0</v>
      </c>
    </row>
    <row r="25" spans="1:7" ht="28.8">
      <c r="A25" s="1"/>
      <c r="B25" s="3" t="s">
        <v>20</v>
      </c>
      <c r="C25" s="5">
        <v>182</v>
      </c>
      <c r="D25" s="3" t="s">
        <v>306</v>
      </c>
      <c r="E25" s="3" t="s">
        <v>12</v>
      </c>
      <c r="F25" s="4">
        <v>14708.4</v>
      </c>
      <c r="G25" s="4">
        <v>0</v>
      </c>
    </row>
    <row r="26" spans="1:7" ht="28.8">
      <c r="A26" s="1"/>
      <c r="B26" s="3" t="s">
        <v>20</v>
      </c>
      <c r="C26" s="5">
        <v>182</v>
      </c>
      <c r="D26" s="3" t="s">
        <v>307</v>
      </c>
      <c r="E26" s="3" t="s">
        <v>12</v>
      </c>
      <c r="F26" s="4">
        <v>14708.4</v>
      </c>
      <c r="G26" s="4">
        <v>0</v>
      </c>
    </row>
    <row r="27" spans="1:7" ht="57.6">
      <c r="A27" s="1"/>
      <c r="B27" s="5" t="s">
        <v>21</v>
      </c>
      <c r="C27" s="5">
        <v>182</v>
      </c>
      <c r="D27" s="3" t="s">
        <v>308</v>
      </c>
      <c r="E27" s="3" t="s">
        <v>12</v>
      </c>
      <c r="F27" s="4">
        <v>14708.4</v>
      </c>
      <c r="G27" s="4">
        <v>0</v>
      </c>
    </row>
    <row r="28" spans="1:7" ht="28.8">
      <c r="A28" s="1"/>
      <c r="B28" s="3" t="s">
        <v>22</v>
      </c>
      <c r="C28" s="5">
        <v>182</v>
      </c>
      <c r="D28" s="3" t="s">
        <v>309</v>
      </c>
      <c r="E28" s="4">
        <v>180000</v>
      </c>
      <c r="F28" s="4">
        <v>406890.23999999999</v>
      </c>
      <c r="G28" s="4">
        <v>0</v>
      </c>
    </row>
    <row r="29" spans="1:7" ht="28.8">
      <c r="A29" s="1"/>
      <c r="B29" s="3" t="s">
        <v>23</v>
      </c>
      <c r="C29" s="5">
        <v>182</v>
      </c>
      <c r="D29" s="3" t="s">
        <v>310</v>
      </c>
      <c r="E29" s="4">
        <v>80000</v>
      </c>
      <c r="F29" s="4">
        <v>224704.32</v>
      </c>
      <c r="G29" s="4">
        <v>0</v>
      </c>
    </row>
    <row r="30" spans="1:7" ht="57.6">
      <c r="A30" s="1"/>
      <c r="B30" s="3" t="s">
        <v>24</v>
      </c>
      <c r="C30" s="5">
        <v>182</v>
      </c>
      <c r="D30" s="3" t="s">
        <v>311</v>
      </c>
      <c r="E30" s="4">
        <v>80000</v>
      </c>
      <c r="F30" s="4">
        <v>224704.32</v>
      </c>
      <c r="G30" s="4">
        <v>0</v>
      </c>
    </row>
    <row r="31" spans="1:7" ht="100.8">
      <c r="A31" s="1"/>
      <c r="B31" s="3" t="s">
        <v>25</v>
      </c>
      <c r="C31" s="5">
        <v>182</v>
      </c>
      <c r="D31" s="3" t="s">
        <v>312</v>
      </c>
      <c r="E31" s="4">
        <v>80000</v>
      </c>
      <c r="F31" s="4">
        <v>222779.89</v>
      </c>
      <c r="G31" s="4">
        <f t="shared" si="0"/>
        <v>278.47486250000003</v>
      </c>
    </row>
    <row r="32" spans="1:7" ht="72">
      <c r="A32" s="1"/>
      <c r="B32" s="3" t="s">
        <v>26</v>
      </c>
      <c r="C32" s="5">
        <v>182</v>
      </c>
      <c r="D32" s="3" t="s">
        <v>313</v>
      </c>
      <c r="E32" s="4" t="s">
        <v>12</v>
      </c>
      <c r="F32" s="4">
        <v>1924.43</v>
      </c>
      <c r="G32" s="4">
        <v>0</v>
      </c>
    </row>
    <row r="33" spans="1:7" ht="28.8">
      <c r="A33" s="1"/>
      <c r="B33" s="3" t="s">
        <v>27</v>
      </c>
      <c r="C33" s="5">
        <v>182</v>
      </c>
      <c r="D33" s="3" t="s">
        <v>314</v>
      </c>
      <c r="E33" s="4">
        <v>100000</v>
      </c>
      <c r="F33" s="4">
        <v>182185.92</v>
      </c>
      <c r="G33" s="4">
        <f t="shared" si="0"/>
        <v>182.18592000000001</v>
      </c>
    </row>
    <row r="34" spans="1:7" ht="28.8">
      <c r="A34" s="1"/>
      <c r="B34" s="3" t="s">
        <v>28</v>
      </c>
      <c r="C34" s="5">
        <v>182</v>
      </c>
      <c r="D34" s="3" t="s">
        <v>315</v>
      </c>
      <c r="E34" s="4" t="s">
        <v>12</v>
      </c>
      <c r="F34" s="4">
        <v>366.29</v>
      </c>
      <c r="G34" s="4">
        <v>0</v>
      </c>
    </row>
    <row r="35" spans="1:7" ht="57.6">
      <c r="A35" s="1"/>
      <c r="B35" s="3" t="s">
        <v>29</v>
      </c>
      <c r="C35" s="5">
        <v>182</v>
      </c>
      <c r="D35" s="3" t="s">
        <v>316</v>
      </c>
      <c r="E35" s="3" t="s">
        <v>12</v>
      </c>
      <c r="F35" s="3">
        <v>366.29</v>
      </c>
      <c r="G35" s="4">
        <v>0</v>
      </c>
    </row>
    <row r="36" spans="1:7" ht="100.8">
      <c r="A36" s="1"/>
      <c r="B36" s="3" t="s">
        <v>30</v>
      </c>
      <c r="C36" s="5">
        <v>182</v>
      </c>
      <c r="D36" s="3" t="s">
        <v>317</v>
      </c>
      <c r="E36" s="4" t="s">
        <v>12</v>
      </c>
      <c r="F36" s="4">
        <v>332.5</v>
      </c>
      <c r="G36" s="4">
        <v>0</v>
      </c>
    </row>
    <row r="37" spans="1:7" ht="72">
      <c r="A37" s="1"/>
      <c r="B37" s="3" t="s">
        <v>31</v>
      </c>
      <c r="C37" s="5">
        <v>182</v>
      </c>
      <c r="D37" s="3" t="s">
        <v>318</v>
      </c>
      <c r="E37" s="3" t="s">
        <v>12</v>
      </c>
      <c r="F37" s="3">
        <v>33.79</v>
      </c>
      <c r="G37" s="4">
        <v>0</v>
      </c>
    </row>
    <row r="38" spans="1:7" ht="28.8">
      <c r="A38" s="1"/>
      <c r="B38" s="3" t="s">
        <v>32</v>
      </c>
      <c r="C38" s="5">
        <v>182</v>
      </c>
      <c r="D38" s="3" t="s">
        <v>319</v>
      </c>
      <c r="E38" s="4">
        <v>100000</v>
      </c>
      <c r="F38" s="4">
        <v>181819.63</v>
      </c>
      <c r="G38" s="4">
        <f>F38/E38*100</f>
        <v>181.81963000000002</v>
      </c>
    </row>
    <row r="39" spans="1:7" ht="57.6">
      <c r="A39" s="1"/>
      <c r="B39" s="3" t="s">
        <v>33</v>
      </c>
      <c r="C39" s="5">
        <v>182</v>
      </c>
      <c r="D39" s="3" t="s">
        <v>320</v>
      </c>
      <c r="E39" s="4">
        <v>100000</v>
      </c>
      <c r="F39" s="4">
        <v>181819.63</v>
      </c>
      <c r="G39" s="4">
        <f>F39/E39*100</f>
        <v>181.81963000000002</v>
      </c>
    </row>
    <row r="40" spans="1:7" ht="100.8">
      <c r="A40" s="1"/>
      <c r="B40" s="3" t="s">
        <v>34</v>
      </c>
      <c r="C40" s="5">
        <v>182</v>
      </c>
      <c r="D40" s="3" t="s">
        <v>321</v>
      </c>
      <c r="E40" s="4">
        <v>100000</v>
      </c>
      <c r="F40" s="4">
        <v>179432.86</v>
      </c>
      <c r="G40" s="4">
        <f>F40/E40*100</f>
        <v>179.43285999999998</v>
      </c>
    </row>
    <row r="41" spans="1:7" ht="72">
      <c r="A41" s="1"/>
      <c r="B41" s="3" t="s">
        <v>35</v>
      </c>
      <c r="C41" s="5">
        <v>182</v>
      </c>
      <c r="D41" s="3" t="s">
        <v>322</v>
      </c>
      <c r="E41" s="4" t="s">
        <v>12</v>
      </c>
      <c r="F41" s="4">
        <v>2386.77</v>
      </c>
      <c r="G41" s="4">
        <v>0</v>
      </c>
    </row>
    <row r="42" spans="1:7" ht="43.2">
      <c r="A42" s="1"/>
      <c r="B42" s="3" t="s">
        <v>36</v>
      </c>
      <c r="C42" s="5">
        <v>182</v>
      </c>
      <c r="D42" s="3" t="s">
        <v>323</v>
      </c>
      <c r="E42" s="4">
        <v>110000</v>
      </c>
      <c r="F42" s="4">
        <v>30719.7</v>
      </c>
      <c r="G42" s="4">
        <f t="shared" si="0"/>
        <v>27.927000000000003</v>
      </c>
    </row>
    <row r="43" spans="1:7" ht="115.2">
      <c r="A43" s="1"/>
      <c r="B43" s="5" t="s">
        <v>37</v>
      </c>
      <c r="C43" s="5">
        <v>182</v>
      </c>
      <c r="D43" s="3" t="s">
        <v>324</v>
      </c>
      <c r="E43" s="4">
        <v>110000</v>
      </c>
      <c r="F43" s="4">
        <v>30719.7</v>
      </c>
      <c r="G43" s="4">
        <f t="shared" si="0"/>
        <v>27.927000000000003</v>
      </c>
    </row>
    <row r="44" spans="1:7" ht="115.2">
      <c r="A44" s="1"/>
      <c r="B44" s="5" t="s">
        <v>38</v>
      </c>
      <c r="C44" s="5">
        <v>182</v>
      </c>
      <c r="D44" s="3" t="s">
        <v>325</v>
      </c>
      <c r="E44" s="4">
        <v>110000</v>
      </c>
      <c r="F44" s="4">
        <v>30719.7</v>
      </c>
      <c r="G44" s="4">
        <f t="shared" si="0"/>
        <v>27.927000000000003</v>
      </c>
    </row>
    <row r="45" spans="1:7" ht="100.8">
      <c r="A45" s="1"/>
      <c r="B45" s="3" t="s">
        <v>39</v>
      </c>
      <c r="C45" s="5">
        <v>182</v>
      </c>
      <c r="D45" s="3" t="s">
        <v>326</v>
      </c>
      <c r="E45" s="4">
        <v>110000</v>
      </c>
      <c r="F45" s="4">
        <v>30719.7</v>
      </c>
      <c r="G45" s="4">
        <f t="shared" si="0"/>
        <v>27.927000000000003</v>
      </c>
    </row>
    <row r="46" spans="1:7" ht="28.8">
      <c r="A46" s="1"/>
      <c r="B46" s="5" t="s">
        <v>40</v>
      </c>
      <c r="C46" s="5">
        <v>182</v>
      </c>
      <c r="D46" s="3" t="s">
        <v>327</v>
      </c>
      <c r="E46" s="4">
        <v>68000</v>
      </c>
      <c r="F46" s="4" t="s">
        <v>12</v>
      </c>
      <c r="G46" s="4">
        <v>0</v>
      </c>
    </row>
    <row r="47" spans="1:7" ht="28.8">
      <c r="A47" s="1"/>
      <c r="B47" s="5" t="s">
        <v>41</v>
      </c>
      <c r="C47" s="5">
        <v>182</v>
      </c>
      <c r="D47" s="3" t="s">
        <v>328</v>
      </c>
      <c r="E47" s="4">
        <v>68000</v>
      </c>
      <c r="F47" s="4" t="s">
        <v>12</v>
      </c>
      <c r="G47" s="4">
        <v>0</v>
      </c>
    </row>
    <row r="48" spans="1:7" ht="28.8">
      <c r="A48" s="1"/>
      <c r="B48" s="3" t="s">
        <v>42</v>
      </c>
      <c r="C48" s="5">
        <v>182</v>
      </c>
      <c r="D48" s="3" t="s">
        <v>329</v>
      </c>
      <c r="E48" s="4">
        <v>68000</v>
      </c>
      <c r="F48" s="4" t="s">
        <v>12</v>
      </c>
      <c r="G48" s="4">
        <v>0</v>
      </c>
    </row>
    <row r="49" spans="1:7" ht="28.8">
      <c r="A49" s="1"/>
      <c r="B49" s="3" t="s">
        <v>43</v>
      </c>
      <c r="C49" s="3"/>
      <c r="D49" s="3" t="s">
        <v>330</v>
      </c>
      <c r="E49" s="4">
        <v>11881566.9</v>
      </c>
      <c r="F49" s="4">
        <v>11375351.970000001</v>
      </c>
      <c r="G49" s="4">
        <f t="shared" si="0"/>
        <v>95.739493500642581</v>
      </c>
    </row>
    <row r="50" spans="1:7" ht="43.2">
      <c r="A50" s="1"/>
      <c r="B50" s="3" t="s">
        <v>44</v>
      </c>
      <c r="C50" s="3"/>
      <c r="D50" s="3" t="s">
        <v>331</v>
      </c>
      <c r="E50" s="4">
        <v>11881566.9</v>
      </c>
      <c r="F50" s="4">
        <v>11375351.970000001</v>
      </c>
      <c r="G50" s="4">
        <f t="shared" si="0"/>
        <v>95.739493500642581</v>
      </c>
    </row>
    <row r="51" spans="1:7" ht="28.8">
      <c r="A51" s="1"/>
      <c r="B51" s="3" t="s">
        <v>45</v>
      </c>
      <c r="C51" s="3"/>
      <c r="D51" s="3" t="s">
        <v>332</v>
      </c>
      <c r="E51" s="4">
        <v>9477295</v>
      </c>
      <c r="F51" s="4">
        <v>9477295</v>
      </c>
      <c r="G51" s="4">
        <f t="shared" si="0"/>
        <v>100</v>
      </c>
    </row>
    <row r="52" spans="1:7" ht="28.8">
      <c r="A52" s="1"/>
      <c r="B52" s="6" t="s">
        <v>46</v>
      </c>
      <c r="C52" s="6"/>
      <c r="D52" s="6" t="s">
        <v>333</v>
      </c>
      <c r="E52" s="9">
        <v>9477295</v>
      </c>
      <c r="F52" s="9">
        <v>9477295</v>
      </c>
      <c r="G52" s="9">
        <f t="shared" si="0"/>
        <v>100</v>
      </c>
    </row>
    <row r="53" spans="1:7" ht="43.2">
      <c r="A53" s="1"/>
      <c r="B53" s="3" t="s">
        <v>47</v>
      </c>
      <c r="C53" s="22" t="s">
        <v>61</v>
      </c>
      <c r="D53" s="3" t="s">
        <v>334</v>
      </c>
      <c r="E53" s="4">
        <v>9477295</v>
      </c>
      <c r="F53" s="4">
        <v>9477295</v>
      </c>
      <c r="G53" s="4">
        <f t="shared" si="0"/>
        <v>100</v>
      </c>
    </row>
    <row r="54" spans="1:7" ht="28.8">
      <c r="A54" s="1"/>
      <c r="B54" s="3" t="s">
        <v>48</v>
      </c>
      <c r="C54" s="22" t="s">
        <v>61</v>
      </c>
      <c r="D54" s="3" t="s">
        <v>335</v>
      </c>
      <c r="E54" s="4">
        <v>9477295</v>
      </c>
      <c r="F54" s="4">
        <v>9477295</v>
      </c>
      <c r="G54" s="4">
        <f t="shared" si="0"/>
        <v>100</v>
      </c>
    </row>
    <row r="55" spans="1:7" ht="43.2">
      <c r="A55" s="1"/>
      <c r="B55" s="3" t="s">
        <v>49</v>
      </c>
      <c r="C55" s="22" t="s">
        <v>61</v>
      </c>
      <c r="D55" s="3" t="s">
        <v>336</v>
      </c>
      <c r="E55" s="4">
        <v>1000000</v>
      </c>
      <c r="F55" s="4">
        <v>588852.13</v>
      </c>
      <c r="G55" s="4">
        <f t="shared" si="0"/>
        <v>58.885213</v>
      </c>
    </row>
    <row r="56" spans="1:7" ht="28.8">
      <c r="A56" s="1"/>
      <c r="B56" s="3" t="s">
        <v>50</v>
      </c>
      <c r="C56" s="22" t="s">
        <v>61</v>
      </c>
      <c r="D56" s="3" t="s">
        <v>337</v>
      </c>
      <c r="E56" s="4">
        <v>1000000</v>
      </c>
      <c r="F56" s="4">
        <v>588852.13</v>
      </c>
      <c r="G56" s="4">
        <f t="shared" si="0"/>
        <v>58.885213</v>
      </c>
    </row>
    <row r="57" spans="1:7" ht="28.8">
      <c r="A57" s="1"/>
      <c r="B57" s="3" t="s">
        <v>51</v>
      </c>
      <c r="C57" s="22" t="s">
        <v>61</v>
      </c>
      <c r="D57" s="3" t="s">
        <v>338</v>
      </c>
      <c r="E57" s="4">
        <v>1000000</v>
      </c>
      <c r="F57" s="4">
        <v>588852.13</v>
      </c>
      <c r="G57" s="4">
        <f t="shared" si="0"/>
        <v>58.885213</v>
      </c>
    </row>
    <row r="58" spans="1:7" ht="28.8">
      <c r="A58" s="1"/>
      <c r="B58" s="3" t="s">
        <v>51</v>
      </c>
      <c r="C58" s="22" t="s">
        <v>61</v>
      </c>
      <c r="D58" s="3" t="s">
        <v>339</v>
      </c>
      <c r="E58" s="4">
        <v>1000000</v>
      </c>
      <c r="F58" s="4">
        <v>588852.13</v>
      </c>
      <c r="G58" s="4">
        <f t="shared" si="0"/>
        <v>58.885213</v>
      </c>
    </row>
    <row r="59" spans="1:7" ht="28.8">
      <c r="A59" s="1"/>
      <c r="B59" s="3" t="s">
        <v>52</v>
      </c>
      <c r="C59" s="22" t="s">
        <v>61</v>
      </c>
      <c r="D59" s="3" t="s">
        <v>340</v>
      </c>
      <c r="E59" s="4">
        <v>65000</v>
      </c>
      <c r="F59" s="4">
        <v>65000</v>
      </c>
      <c r="G59" s="4">
        <f t="shared" si="0"/>
        <v>100</v>
      </c>
    </row>
    <row r="60" spans="1:7" ht="57.6">
      <c r="A60" s="1"/>
      <c r="B60" s="3" t="s">
        <v>341</v>
      </c>
      <c r="C60" s="22" t="s">
        <v>61</v>
      </c>
      <c r="D60" s="3" t="s">
        <v>342</v>
      </c>
      <c r="E60" s="4">
        <v>65000</v>
      </c>
      <c r="F60" s="4">
        <v>65000</v>
      </c>
      <c r="G60" s="4">
        <f t="shared" si="0"/>
        <v>100</v>
      </c>
    </row>
    <row r="61" spans="1:7" ht="72">
      <c r="A61" s="1"/>
      <c r="B61" s="3" t="s">
        <v>343</v>
      </c>
      <c r="C61" s="22" t="s">
        <v>61</v>
      </c>
      <c r="D61" s="3" t="s">
        <v>344</v>
      </c>
      <c r="E61" s="4">
        <v>65000</v>
      </c>
      <c r="F61" s="4">
        <v>65000</v>
      </c>
      <c r="G61" s="4">
        <f t="shared" si="0"/>
        <v>100</v>
      </c>
    </row>
    <row r="62" spans="1:7" ht="28.8">
      <c r="A62" s="1"/>
      <c r="B62" s="3" t="s">
        <v>53</v>
      </c>
      <c r="C62" s="22" t="s">
        <v>61</v>
      </c>
      <c r="D62" s="3" t="s">
        <v>345</v>
      </c>
      <c r="E62" s="4">
        <v>1339271.8999999999</v>
      </c>
      <c r="F62" s="4">
        <v>1244204.8400000001</v>
      </c>
      <c r="G62" s="4">
        <f t="shared" si="0"/>
        <v>92.90158630222885</v>
      </c>
    </row>
    <row r="63" spans="1:7" ht="72">
      <c r="A63" s="1"/>
      <c r="B63" s="3" t="s">
        <v>54</v>
      </c>
      <c r="C63" s="22" t="s">
        <v>61</v>
      </c>
      <c r="D63" s="3" t="s">
        <v>346</v>
      </c>
      <c r="E63" s="4">
        <v>1189271.8999999999</v>
      </c>
      <c r="F63" s="4">
        <v>1159271.8999999999</v>
      </c>
      <c r="G63" s="4">
        <f t="shared" si="0"/>
        <v>97.477448176485126</v>
      </c>
    </row>
    <row r="64" spans="1:7" ht="115.2">
      <c r="B64" s="5" t="s">
        <v>55</v>
      </c>
      <c r="C64" s="22" t="s">
        <v>61</v>
      </c>
      <c r="D64" s="3" t="s">
        <v>347</v>
      </c>
      <c r="E64" s="4">
        <v>30000</v>
      </c>
      <c r="F64" s="4" t="s">
        <v>12</v>
      </c>
      <c r="G64" s="4">
        <v>0</v>
      </c>
    </row>
    <row r="65" spans="2:7" ht="100.8">
      <c r="B65" s="5" t="s">
        <v>348</v>
      </c>
      <c r="C65" s="22" t="s">
        <v>61</v>
      </c>
      <c r="D65" s="3" t="s">
        <v>349</v>
      </c>
      <c r="E65" s="4">
        <v>39000</v>
      </c>
      <c r="F65" s="4">
        <v>39000</v>
      </c>
      <c r="G65" s="4">
        <f t="shared" si="0"/>
        <v>100</v>
      </c>
    </row>
    <row r="66" spans="2:7" ht="100.8">
      <c r="B66" s="5" t="s">
        <v>56</v>
      </c>
      <c r="C66" s="22" t="s">
        <v>61</v>
      </c>
      <c r="D66" s="3" t="s">
        <v>350</v>
      </c>
      <c r="E66" s="4">
        <v>1120271.8999999999</v>
      </c>
      <c r="F66" s="4">
        <v>1120271.8999999999</v>
      </c>
      <c r="G66" s="4">
        <f t="shared" si="0"/>
        <v>100</v>
      </c>
    </row>
    <row r="67" spans="2:7" ht="28.8">
      <c r="B67" s="5" t="s">
        <v>57</v>
      </c>
      <c r="C67" s="22" t="s">
        <v>61</v>
      </c>
      <c r="D67" s="3" t="s">
        <v>351</v>
      </c>
      <c r="E67" s="4">
        <v>150000</v>
      </c>
      <c r="F67" s="4">
        <v>84932.94</v>
      </c>
      <c r="G67" s="4">
        <f t="shared" si="0"/>
        <v>56.621960000000001</v>
      </c>
    </row>
    <row r="68" spans="2:7" ht="28.8">
      <c r="B68" s="5" t="s">
        <v>58</v>
      </c>
      <c r="C68" s="22" t="s">
        <v>61</v>
      </c>
      <c r="D68" s="3" t="s">
        <v>352</v>
      </c>
      <c r="E68" s="4">
        <v>150000</v>
      </c>
      <c r="F68" s="4">
        <v>84932.94</v>
      </c>
      <c r="G68" s="4">
        <f t="shared" si="0"/>
        <v>56.621960000000001</v>
      </c>
    </row>
    <row r="69" spans="2:7" ht="100.8">
      <c r="B69" s="3" t="s">
        <v>59</v>
      </c>
      <c r="C69" s="22" t="s">
        <v>61</v>
      </c>
      <c r="D69" s="3" t="s">
        <v>353</v>
      </c>
      <c r="E69" s="4">
        <v>150000</v>
      </c>
      <c r="F69" s="4">
        <v>84932.94</v>
      </c>
      <c r="G69" s="4">
        <f t="shared" si="0"/>
        <v>56.621960000000001</v>
      </c>
    </row>
    <row r="70" spans="2:7">
      <c r="B70" s="27"/>
      <c r="C70" s="28"/>
    </row>
    <row r="71" spans="2:7">
      <c r="B71" s="28"/>
      <c r="C71" s="28"/>
    </row>
  </sheetData>
  <mergeCells count="5">
    <mergeCell ref="D1:G1"/>
    <mergeCell ref="D2:G2"/>
    <mergeCell ref="D3:G3"/>
    <mergeCell ref="D4:G4"/>
    <mergeCell ref="B5:E6"/>
  </mergeCells>
  <pageMargins left="0.7" right="0.7" top="0.75" bottom="0.75" header="0.3" footer="0.3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topLeftCell="A68" zoomScaleNormal="100" workbookViewId="0">
      <selection activeCell="B72" sqref="B72"/>
    </sheetView>
  </sheetViews>
  <sheetFormatPr defaultRowHeight="14.4"/>
  <cols>
    <col min="1" max="1" width="35" customWidth="1"/>
    <col min="2" max="2" width="21" customWidth="1"/>
    <col min="3" max="3" width="13.109375" customWidth="1"/>
    <col min="4" max="4" width="14.6640625" customWidth="1"/>
    <col min="5" max="5" width="8" customWidth="1"/>
  </cols>
  <sheetData>
    <row r="1" spans="1:5">
      <c r="B1" s="36" t="s">
        <v>283</v>
      </c>
      <c r="C1" s="36"/>
      <c r="D1" s="36"/>
      <c r="E1" s="36"/>
    </row>
    <row r="2" spans="1:5">
      <c r="B2" s="36" t="s">
        <v>268</v>
      </c>
      <c r="C2" s="36"/>
      <c r="D2" s="36"/>
      <c r="E2" s="36"/>
    </row>
    <row r="3" spans="1:5">
      <c r="B3" s="36" t="s">
        <v>354</v>
      </c>
      <c r="C3" s="36"/>
      <c r="D3" s="36"/>
      <c r="E3" s="36"/>
    </row>
    <row r="4" spans="1:5">
      <c r="B4" s="36" t="s">
        <v>288</v>
      </c>
      <c r="C4" s="36"/>
      <c r="D4" s="36"/>
      <c r="E4" s="36"/>
    </row>
    <row r="5" spans="1:5" ht="14.4" customHeight="1">
      <c r="A5" s="37" t="s">
        <v>355</v>
      </c>
      <c r="B5" s="39"/>
      <c r="C5" s="39"/>
      <c r="D5" s="39"/>
      <c r="E5" s="39"/>
    </row>
    <row r="6" spans="1:5">
      <c r="A6" s="39"/>
      <c r="B6" s="39"/>
      <c r="C6" s="39"/>
      <c r="D6" s="39"/>
      <c r="E6" s="39"/>
    </row>
    <row r="8" spans="1:5" ht="43.2">
      <c r="A8" s="3" t="s">
        <v>0</v>
      </c>
      <c r="B8" s="3" t="s">
        <v>1</v>
      </c>
      <c r="C8" s="3" t="s">
        <v>2</v>
      </c>
      <c r="D8" s="3" t="s">
        <v>3</v>
      </c>
      <c r="E8" s="3" t="s">
        <v>60</v>
      </c>
    </row>
    <row r="9" spans="1:5">
      <c r="A9" s="3" t="s">
        <v>4</v>
      </c>
      <c r="B9" s="3" t="s">
        <v>5</v>
      </c>
      <c r="C9" s="4">
        <v>12341566.9</v>
      </c>
      <c r="D9" s="4">
        <v>11784504.449999999</v>
      </c>
      <c r="E9" s="31">
        <f>D9/C9*100</f>
        <v>95.486290723749178</v>
      </c>
    </row>
    <row r="10" spans="1:5">
      <c r="A10" s="6" t="s">
        <v>6</v>
      </c>
      <c r="B10" s="6"/>
      <c r="C10" s="9"/>
      <c r="D10" s="9"/>
      <c r="E10" s="9"/>
    </row>
    <row r="11" spans="1:5" ht="28.8">
      <c r="A11" s="3" t="s">
        <v>7</v>
      </c>
      <c r="B11" s="3" t="s">
        <v>289</v>
      </c>
      <c r="C11" s="4">
        <v>460000</v>
      </c>
      <c r="D11" s="4">
        <v>409152.48</v>
      </c>
      <c r="E11" s="4">
        <f>D11/C11*100</f>
        <v>88.946191304347821</v>
      </c>
    </row>
    <row r="12" spans="1:5" ht="28.8">
      <c r="A12" s="6" t="s">
        <v>8</v>
      </c>
      <c r="B12" s="6" t="s">
        <v>290</v>
      </c>
      <c r="C12" s="9">
        <v>27000</v>
      </c>
      <c r="D12" s="9">
        <v>24826.63</v>
      </c>
      <c r="E12" s="9">
        <f t="shared" ref="E12:E70" si="0">D12/C12*100</f>
        <v>91.950481481481489</v>
      </c>
    </row>
    <row r="13" spans="1:5" ht="28.8">
      <c r="A13" s="3" t="s">
        <v>9</v>
      </c>
      <c r="B13" s="3" t="s">
        <v>291</v>
      </c>
      <c r="C13" s="4">
        <v>27000</v>
      </c>
      <c r="D13" s="4">
        <v>24826.63</v>
      </c>
      <c r="E13" s="4">
        <f t="shared" si="0"/>
        <v>91.950481481481489</v>
      </c>
    </row>
    <row r="14" spans="1:5" ht="115.2">
      <c r="A14" s="5" t="s">
        <v>10</v>
      </c>
      <c r="B14" s="3" t="s">
        <v>292</v>
      </c>
      <c r="C14" s="4">
        <v>27000</v>
      </c>
      <c r="D14" s="4">
        <v>24811.13</v>
      </c>
      <c r="E14" s="4">
        <f t="shared" si="0"/>
        <v>91.893074074074079</v>
      </c>
    </row>
    <row r="15" spans="1:5" ht="172.8">
      <c r="A15" s="5" t="s">
        <v>293</v>
      </c>
      <c r="B15" s="3" t="s">
        <v>294</v>
      </c>
      <c r="C15" s="4">
        <v>27000</v>
      </c>
      <c r="D15" s="4">
        <v>24808.65</v>
      </c>
      <c r="E15" s="4">
        <f t="shared" si="0"/>
        <v>91.883888888888904</v>
      </c>
    </row>
    <row r="16" spans="1:5" ht="129.6">
      <c r="A16" s="5" t="s">
        <v>11</v>
      </c>
      <c r="B16" s="3" t="s">
        <v>295</v>
      </c>
      <c r="C16" s="4" t="s">
        <v>12</v>
      </c>
      <c r="D16" s="4">
        <v>2.48</v>
      </c>
      <c r="E16" s="4">
        <v>0</v>
      </c>
    </row>
    <row r="17" spans="1:5" ht="72">
      <c r="A17" s="5" t="s">
        <v>13</v>
      </c>
      <c r="B17" s="3" t="s">
        <v>296</v>
      </c>
      <c r="C17" s="3" t="s">
        <v>12</v>
      </c>
      <c r="D17" s="3">
        <v>15.5</v>
      </c>
      <c r="E17" s="4">
        <v>0</v>
      </c>
    </row>
    <row r="18" spans="1:5" ht="129.6">
      <c r="A18" s="3" t="s">
        <v>297</v>
      </c>
      <c r="B18" s="3" t="s">
        <v>298</v>
      </c>
      <c r="C18" s="3" t="s">
        <v>12</v>
      </c>
      <c r="D18" s="3">
        <v>13.02</v>
      </c>
      <c r="E18" s="4">
        <v>0</v>
      </c>
    </row>
    <row r="19" spans="1:5" ht="86.4">
      <c r="A19" s="3" t="s">
        <v>14</v>
      </c>
      <c r="B19" s="3" t="s">
        <v>299</v>
      </c>
      <c r="C19" s="3" t="s">
        <v>12</v>
      </c>
      <c r="D19" s="3">
        <v>2.48</v>
      </c>
      <c r="E19" s="4">
        <v>0</v>
      </c>
    </row>
    <row r="20" spans="1:5" ht="28.8">
      <c r="A20" s="3" t="s">
        <v>15</v>
      </c>
      <c r="B20" s="3" t="s">
        <v>300</v>
      </c>
      <c r="C20" s="4">
        <v>75000</v>
      </c>
      <c r="D20" s="4">
        <v>-53284.09</v>
      </c>
      <c r="E20" s="4">
        <v>0</v>
      </c>
    </row>
    <row r="21" spans="1:5" ht="43.2">
      <c r="A21" s="3" t="s">
        <v>16</v>
      </c>
      <c r="B21" s="3" t="s">
        <v>301</v>
      </c>
      <c r="C21" s="4">
        <v>75000</v>
      </c>
      <c r="D21" s="4">
        <v>-67992.490000000005</v>
      </c>
      <c r="E21" s="4">
        <f t="shared" si="0"/>
        <v>-90.656653333333338</v>
      </c>
    </row>
    <row r="22" spans="1:5" ht="57.6">
      <c r="A22" s="3" t="s">
        <v>17</v>
      </c>
      <c r="B22" s="3" t="s">
        <v>302</v>
      </c>
      <c r="C22" s="4">
        <v>75000</v>
      </c>
      <c r="D22" s="4">
        <v>-67992.490000000005</v>
      </c>
      <c r="E22" s="4">
        <f t="shared" si="0"/>
        <v>-90.656653333333338</v>
      </c>
    </row>
    <row r="23" spans="1:5" ht="57.6">
      <c r="A23" s="3" t="s">
        <v>17</v>
      </c>
      <c r="B23" s="3" t="s">
        <v>303</v>
      </c>
      <c r="C23" s="4">
        <v>75000</v>
      </c>
      <c r="D23" s="4">
        <v>-67992.490000000005</v>
      </c>
      <c r="E23" s="4">
        <f t="shared" si="0"/>
        <v>-90.656653333333338</v>
      </c>
    </row>
    <row r="24" spans="1:5" ht="100.8">
      <c r="A24" s="3" t="s">
        <v>18</v>
      </c>
      <c r="B24" s="3" t="s">
        <v>304</v>
      </c>
      <c r="C24" s="4">
        <v>75000</v>
      </c>
      <c r="D24" s="4">
        <v>-68054.399999999994</v>
      </c>
      <c r="E24" s="4">
        <f t="shared" si="0"/>
        <v>-90.739199999999997</v>
      </c>
    </row>
    <row r="25" spans="1:5" ht="72">
      <c r="A25" s="3" t="s">
        <v>19</v>
      </c>
      <c r="B25" s="3" t="s">
        <v>305</v>
      </c>
      <c r="C25" s="3" t="s">
        <v>12</v>
      </c>
      <c r="D25" s="3">
        <v>61.91</v>
      </c>
      <c r="E25" s="4">
        <v>0</v>
      </c>
    </row>
    <row r="26" spans="1:5" ht="28.8">
      <c r="A26" s="3" t="s">
        <v>20</v>
      </c>
      <c r="B26" s="3" t="s">
        <v>306</v>
      </c>
      <c r="C26" s="3" t="s">
        <v>12</v>
      </c>
      <c r="D26" s="4">
        <v>14708.4</v>
      </c>
      <c r="E26" s="4">
        <v>0</v>
      </c>
    </row>
    <row r="27" spans="1:5" ht="28.8">
      <c r="A27" s="3" t="s">
        <v>20</v>
      </c>
      <c r="B27" s="3" t="s">
        <v>307</v>
      </c>
      <c r="C27" s="3" t="s">
        <v>12</v>
      </c>
      <c r="D27" s="4">
        <v>14708.4</v>
      </c>
      <c r="E27" s="4">
        <v>0</v>
      </c>
    </row>
    <row r="28" spans="1:5" ht="72">
      <c r="A28" s="5" t="s">
        <v>21</v>
      </c>
      <c r="B28" s="3" t="s">
        <v>308</v>
      </c>
      <c r="C28" s="3" t="s">
        <v>12</v>
      </c>
      <c r="D28" s="4">
        <v>14708.4</v>
      </c>
      <c r="E28" s="4">
        <v>0</v>
      </c>
    </row>
    <row r="29" spans="1:5" ht="28.8">
      <c r="A29" s="3" t="s">
        <v>22</v>
      </c>
      <c r="B29" s="3" t="s">
        <v>309</v>
      </c>
      <c r="C29" s="4">
        <v>180000</v>
      </c>
      <c r="D29" s="4">
        <v>406890.23999999999</v>
      </c>
      <c r="E29" s="4">
        <v>0</v>
      </c>
    </row>
    <row r="30" spans="1:5" ht="28.8">
      <c r="A30" s="3" t="s">
        <v>23</v>
      </c>
      <c r="B30" s="3" t="s">
        <v>310</v>
      </c>
      <c r="C30" s="4">
        <v>80000</v>
      </c>
      <c r="D30" s="4">
        <v>224704.32</v>
      </c>
      <c r="E30" s="4">
        <v>0</v>
      </c>
    </row>
    <row r="31" spans="1:5" ht="72">
      <c r="A31" s="3" t="s">
        <v>24</v>
      </c>
      <c r="B31" s="3" t="s">
        <v>311</v>
      </c>
      <c r="C31" s="4">
        <v>80000</v>
      </c>
      <c r="D31" s="4">
        <v>224704.32</v>
      </c>
      <c r="E31" s="4">
        <v>0</v>
      </c>
    </row>
    <row r="32" spans="1:5" ht="115.2">
      <c r="A32" s="3" t="s">
        <v>25</v>
      </c>
      <c r="B32" s="3" t="s">
        <v>312</v>
      </c>
      <c r="C32" s="4">
        <v>80000</v>
      </c>
      <c r="D32" s="4">
        <v>222779.89</v>
      </c>
      <c r="E32" s="4">
        <f t="shared" si="0"/>
        <v>278.47486250000003</v>
      </c>
    </row>
    <row r="33" spans="1:5" ht="86.4">
      <c r="A33" s="3" t="s">
        <v>26</v>
      </c>
      <c r="B33" s="3" t="s">
        <v>313</v>
      </c>
      <c r="C33" s="4" t="s">
        <v>12</v>
      </c>
      <c r="D33" s="4">
        <v>1924.43</v>
      </c>
      <c r="E33" s="4">
        <v>0</v>
      </c>
    </row>
    <row r="34" spans="1:5" ht="28.8">
      <c r="A34" s="3" t="s">
        <v>27</v>
      </c>
      <c r="B34" s="3" t="s">
        <v>314</v>
      </c>
      <c r="C34" s="4">
        <v>100000</v>
      </c>
      <c r="D34" s="4">
        <v>182185.92</v>
      </c>
      <c r="E34" s="4">
        <f t="shared" si="0"/>
        <v>182.18592000000001</v>
      </c>
    </row>
    <row r="35" spans="1:5" ht="28.8">
      <c r="A35" s="3" t="s">
        <v>28</v>
      </c>
      <c r="B35" s="3" t="s">
        <v>315</v>
      </c>
      <c r="C35" s="4" t="s">
        <v>12</v>
      </c>
      <c r="D35" s="4">
        <v>366.29</v>
      </c>
      <c r="E35" s="4">
        <v>0</v>
      </c>
    </row>
    <row r="36" spans="1:5" ht="57.6">
      <c r="A36" s="3" t="s">
        <v>29</v>
      </c>
      <c r="B36" s="3" t="s">
        <v>316</v>
      </c>
      <c r="C36" s="3" t="s">
        <v>12</v>
      </c>
      <c r="D36" s="3">
        <v>366.29</v>
      </c>
      <c r="E36" s="4">
        <v>0</v>
      </c>
    </row>
    <row r="37" spans="1:5" ht="100.8">
      <c r="A37" s="3" t="s">
        <v>30</v>
      </c>
      <c r="B37" s="3" t="s">
        <v>317</v>
      </c>
      <c r="C37" s="4" t="s">
        <v>12</v>
      </c>
      <c r="D37" s="4">
        <v>332.5</v>
      </c>
      <c r="E37" s="4">
        <v>0</v>
      </c>
    </row>
    <row r="38" spans="1:5" ht="72">
      <c r="A38" s="3" t="s">
        <v>31</v>
      </c>
      <c r="B38" s="3" t="s">
        <v>318</v>
      </c>
      <c r="C38" s="3" t="s">
        <v>12</v>
      </c>
      <c r="D38" s="3">
        <v>33.79</v>
      </c>
      <c r="E38" s="4">
        <v>0</v>
      </c>
    </row>
    <row r="39" spans="1:5" ht="28.8">
      <c r="A39" s="3" t="s">
        <v>32</v>
      </c>
      <c r="B39" s="3" t="s">
        <v>319</v>
      </c>
      <c r="C39" s="4">
        <v>100000</v>
      </c>
      <c r="D39" s="4">
        <v>181819.63</v>
      </c>
      <c r="E39" s="4">
        <f>D39/C39*100</f>
        <v>181.81963000000002</v>
      </c>
    </row>
    <row r="40" spans="1:5" ht="57.6">
      <c r="A40" s="3" t="s">
        <v>33</v>
      </c>
      <c r="B40" s="3" t="s">
        <v>320</v>
      </c>
      <c r="C40" s="4">
        <v>100000</v>
      </c>
      <c r="D40" s="4">
        <v>181819.63</v>
      </c>
      <c r="E40" s="4">
        <f>D40/C40*100</f>
        <v>181.81963000000002</v>
      </c>
    </row>
    <row r="41" spans="1:5" ht="100.8">
      <c r="A41" s="3" t="s">
        <v>34</v>
      </c>
      <c r="B41" s="3" t="s">
        <v>321</v>
      </c>
      <c r="C41" s="4">
        <v>100000</v>
      </c>
      <c r="D41" s="4">
        <v>179432.86</v>
      </c>
      <c r="E41" s="4">
        <f>D41/C41*100</f>
        <v>179.43285999999998</v>
      </c>
    </row>
    <row r="42" spans="1:5" ht="72">
      <c r="A42" s="3" t="s">
        <v>35</v>
      </c>
      <c r="B42" s="3" t="s">
        <v>322</v>
      </c>
      <c r="C42" s="4" t="s">
        <v>12</v>
      </c>
      <c r="D42" s="4">
        <v>2386.77</v>
      </c>
      <c r="E42" s="4">
        <v>0</v>
      </c>
    </row>
    <row r="43" spans="1:5" ht="57.6">
      <c r="A43" s="3" t="s">
        <v>36</v>
      </c>
      <c r="B43" s="3" t="s">
        <v>323</v>
      </c>
      <c r="C43" s="4">
        <v>110000</v>
      </c>
      <c r="D43" s="4">
        <v>30719.7</v>
      </c>
      <c r="E43" s="4">
        <f t="shared" si="0"/>
        <v>27.927000000000003</v>
      </c>
    </row>
    <row r="44" spans="1:5" ht="144">
      <c r="A44" s="5" t="s">
        <v>37</v>
      </c>
      <c r="B44" s="3" t="s">
        <v>324</v>
      </c>
      <c r="C44" s="4">
        <v>110000</v>
      </c>
      <c r="D44" s="4">
        <v>30719.7</v>
      </c>
      <c r="E44" s="4">
        <f t="shared" si="0"/>
        <v>27.927000000000003</v>
      </c>
    </row>
    <row r="45" spans="1:5" ht="144">
      <c r="A45" s="5" t="s">
        <v>38</v>
      </c>
      <c r="B45" s="3" t="s">
        <v>325</v>
      </c>
      <c r="C45" s="4">
        <v>110000</v>
      </c>
      <c r="D45" s="4">
        <v>30719.7</v>
      </c>
      <c r="E45" s="4">
        <f t="shared" si="0"/>
        <v>27.927000000000003</v>
      </c>
    </row>
    <row r="46" spans="1:5" ht="129.6">
      <c r="A46" s="3" t="s">
        <v>39</v>
      </c>
      <c r="B46" s="3" t="s">
        <v>326</v>
      </c>
      <c r="C46" s="4">
        <v>110000</v>
      </c>
      <c r="D46" s="4">
        <v>30719.7</v>
      </c>
      <c r="E46" s="4">
        <f t="shared" si="0"/>
        <v>27.927000000000003</v>
      </c>
    </row>
    <row r="47" spans="1:5" ht="28.8">
      <c r="A47" s="5" t="s">
        <v>40</v>
      </c>
      <c r="B47" s="3" t="s">
        <v>327</v>
      </c>
      <c r="C47" s="4">
        <v>68000</v>
      </c>
      <c r="D47" s="4" t="s">
        <v>12</v>
      </c>
      <c r="E47" s="4">
        <v>0</v>
      </c>
    </row>
    <row r="48" spans="1:5" ht="28.8">
      <c r="A48" s="5" t="s">
        <v>41</v>
      </c>
      <c r="B48" s="3" t="s">
        <v>328</v>
      </c>
      <c r="C48" s="4">
        <v>68000</v>
      </c>
      <c r="D48" s="4" t="s">
        <v>12</v>
      </c>
      <c r="E48" s="4">
        <v>0</v>
      </c>
    </row>
    <row r="49" spans="1:5" ht="43.2">
      <c r="A49" s="3" t="s">
        <v>42</v>
      </c>
      <c r="B49" s="3" t="s">
        <v>329</v>
      </c>
      <c r="C49" s="4">
        <v>68000</v>
      </c>
      <c r="D49" s="4" t="s">
        <v>12</v>
      </c>
      <c r="E49" s="4">
        <v>0</v>
      </c>
    </row>
    <row r="50" spans="1:5" ht="28.8">
      <c r="A50" s="3" t="s">
        <v>43</v>
      </c>
      <c r="B50" s="3" t="s">
        <v>330</v>
      </c>
      <c r="C50" s="4">
        <v>11881566.9</v>
      </c>
      <c r="D50" s="4">
        <v>11375351.970000001</v>
      </c>
      <c r="E50" s="4">
        <f t="shared" si="0"/>
        <v>95.739493500642581</v>
      </c>
    </row>
    <row r="51" spans="1:5" ht="43.2">
      <c r="A51" s="3" t="s">
        <v>44</v>
      </c>
      <c r="B51" s="3" t="s">
        <v>331</v>
      </c>
      <c r="C51" s="4">
        <v>11881566.9</v>
      </c>
      <c r="D51" s="4">
        <v>11375351.970000001</v>
      </c>
      <c r="E51" s="4">
        <f t="shared" si="0"/>
        <v>95.739493500642581</v>
      </c>
    </row>
    <row r="52" spans="1:5" ht="28.8">
      <c r="A52" s="3" t="s">
        <v>45</v>
      </c>
      <c r="B52" s="3" t="s">
        <v>332</v>
      </c>
      <c r="C52" s="4">
        <v>9477295</v>
      </c>
      <c r="D52" s="4">
        <v>9477295</v>
      </c>
      <c r="E52" s="4">
        <f t="shared" si="0"/>
        <v>100</v>
      </c>
    </row>
    <row r="53" spans="1:5" ht="28.8">
      <c r="A53" s="6" t="s">
        <v>46</v>
      </c>
      <c r="B53" s="6" t="s">
        <v>333</v>
      </c>
      <c r="C53" s="9">
        <v>9477295</v>
      </c>
      <c r="D53" s="9">
        <v>9477295</v>
      </c>
      <c r="E53" s="9">
        <f t="shared" si="0"/>
        <v>100</v>
      </c>
    </row>
    <row r="54" spans="1:5" ht="72">
      <c r="A54" s="3" t="s">
        <v>47</v>
      </c>
      <c r="B54" s="3" t="s">
        <v>334</v>
      </c>
      <c r="C54" s="4">
        <v>9477295</v>
      </c>
      <c r="D54" s="4">
        <v>9477295</v>
      </c>
      <c r="E54" s="4">
        <f t="shared" si="0"/>
        <v>100</v>
      </c>
    </row>
    <row r="55" spans="1:5" ht="43.2">
      <c r="A55" s="3" t="s">
        <v>48</v>
      </c>
      <c r="B55" s="3" t="s">
        <v>335</v>
      </c>
      <c r="C55" s="4">
        <v>9477295</v>
      </c>
      <c r="D55" s="4">
        <v>9477295</v>
      </c>
      <c r="E55" s="4">
        <f t="shared" si="0"/>
        <v>100</v>
      </c>
    </row>
    <row r="56" spans="1:5" ht="43.2">
      <c r="A56" s="3" t="s">
        <v>49</v>
      </c>
      <c r="B56" s="3" t="s">
        <v>336</v>
      </c>
      <c r="C56" s="4">
        <v>1000000</v>
      </c>
      <c r="D56" s="4">
        <v>588852.13</v>
      </c>
      <c r="E56" s="4">
        <f t="shared" si="0"/>
        <v>58.885213</v>
      </c>
    </row>
    <row r="57" spans="1:5" ht="28.8">
      <c r="A57" s="3" t="s">
        <v>50</v>
      </c>
      <c r="B57" s="3" t="s">
        <v>337</v>
      </c>
      <c r="C57" s="4">
        <v>1000000</v>
      </c>
      <c r="D57" s="4">
        <v>588852.13</v>
      </c>
      <c r="E57" s="4">
        <f t="shared" si="0"/>
        <v>58.885213</v>
      </c>
    </row>
    <row r="58" spans="1:5" ht="28.8">
      <c r="A58" s="3" t="s">
        <v>51</v>
      </c>
      <c r="B58" s="3" t="s">
        <v>338</v>
      </c>
      <c r="C58" s="4">
        <v>1000000</v>
      </c>
      <c r="D58" s="4">
        <v>588852.13</v>
      </c>
      <c r="E58" s="4">
        <f t="shared" si="0"/>
        <v>58.885213</v>
      </c>
    </row>
    <row r="59" spans="1:5" ht="28.8">
      <c r="A59" s="3" t="s">
        <v>51</v>
      </c>
      <c r="B59" s="3" t="s">
        <v>339</v>
      </c>
      <c r="C59" s="4">
        <v>1000000</v>
      </c>
      <c r="D59" s="4">
        <v>588852.13</v>
      </c>
      <c r="E59" s="4">
        <f t="shared" si="0"/>
        <v>58.885213</v>
      </c>
    </row>
    <row r="60" spans="1:5" ht="28.8">
      <c r="A60" s="3" t="s">
        <v>52</v>
      </c>
      <c r="B60" s="3" t="s">
        <v>340</v>
      </c>
      <c r="C60" s="4">
        <v>65000</v>
      </c>
      <c r="D60" s="4">
        <v>65000</v>
      </c>
      <c r="E60" s="4">
        <f t="shared" si="0"/>
        <v>100</v>
      </c>
    </row>
    <row r="61" spans="1:5" ht="72">
      <c r="A61" s="3" t="s">
        <v>341</v>
      </c>
      <c r="B61" s="3" t="s">
        <v>342</v>
      </c>
      <c r="C61" s="4">
        <v>65000</v>
      </c>
      <c r="D61" s="4">
        <v>65000</v>
      </c>
      <c r="E61" s="4">
        <f t="shared" si="0"/>
        <v>100</v>
      </c>
    </row>
    <row r="62" spans="1:5" ht="72">
      <c r="A62" s="3" t="s">
        <v>343</v>
      </c>
      <c r="B62" s="3" t="s">
        <v>344</v>
      </c>
      <c r="C62" s="4">
        <v>65000</v>
      </c>
      <c r="D62" s="4">
        <v>65000</v>
      </c>
      <c r="E62" s="4">
        <f t="shared" si="0"/>
        <v>100</v>
      </c>
    </row>
    <row r="63" spans="1:5" ht="28.8">
      <c r="A63" s="3" t="s">
        <v>53</v>
      </c>
      <c r="B63" s="3" t="s">
        <v>345</v>
      </c>
      <c r="C63" s="4">
        <v>1339271.8999999999</v>
      </c>
      <c r="D63" s="4">
        <v>1244204.8400000001</v>
      </c>
      <c r="E63" s="4">
        <f t="shared" si="0"/>
        <v>92.90158630222885</v>
      </c>
    </row>
    <row r="64" spans="1:5" ht="100.8">
      <c r="A64" s="3" t="s">
        <v>54</v>
      </c>
      <c r="B64" s="3" t="s">
        <v>346</v>
      </c>
      <c r="C64" s="4">
        <v>1189271.8999999999</v>
      </c>
      <c r="D64" s="4">
        <v>1159271.8999999999</v>
      </c>
      <c r="E64" s="4">
        <f t="shared" si="0"/>
        <v>97.477448176485126</v>
      </c>
    </row>
    <row r="65" spans="1:5" ht="158.4">
      <c r="A65" s="5" t="s">
        <v>55</v>
      </c>
      <c r="B65" s="3" t="s">
        <v>347</v>
      </c>
      <c r="C65" s="4">
        <v>30000</v>
      </c>
      <c r="D65" s="4" t="s">
        <v>12</v>
      </c>
      <c r="E65" s="4">
        <v>0</v>
      </c>
    </row>
    <row r="66" spans="1:5" ht="129.6">
      <c r="A66" s="5" t="s">
        <v>348</v>
      </c>
      <c r="B66" s="3" t="s">
        <v>349</v>
      </c>
      <c r="C66" s="4">
        <v>39000</v>
      </c>
      <c r="D66" s="4">
        <v>39000</v>
      </c>
      <c r="E66" s="4">
        <f t="shared" si="0"/>
        <v>100</v>
      </c>
    </row>
    <row r="67" spans="1:5" ht="129.6">
      <c r="A67" s="5" t="s">
        <v>56</v>
      </c>
      <c r="B67" s="3" t="s">
        <v>350</v>
      </c>
      <c r="C67" s="4">
        <v>1120271.8999999999</v>
      </c>
      <c r="D67" s="4">
        <v>1120271.8999999999</v>
      </c>
      <c r="E67" s="4">
        <f t="shared" si="0"/>
        <v>100</v>
      </c>
    </row>
    <row r="68" spans="1:5" ht="28.8">
      <c r="A68" s="5" t="s">
        <v>57</v>
      </c>
      <c r="B68" s="3" t="s">
        <v>351</v>
      </c>
      <c r="C68" s="4">
        <v>150000</v>
      </c>
      <c r="D68" s="4">
        <v>84932.94</v>
      </c>
      <c r="E68" s="4">
        <f t="shared" si="0"/>
        <v>56.621960000000001</v>
      </c>
    </row>
    <row r="69" spans="1:5" ht="43.2">
      <c r="A69" s="5" t="s">
        <v>58</v>
      </c>
      <c r="B69" s="3" t="s">
        <v>352</v>
      </c>
      <c r="C69" s="4">
        <v>150000</v>
      </c>
      <c r="D69" s="4">
        <v>84932.94</v>
      </c>
      <c r="E69" s="4">
        <f t="shared" si="0"/>
        <v>56.621960000000001</v>
      </c>
    </row>
    <row r="70" spans="1:5" ht="115.2">
      <c r="A70" s="3" t="s">
        <v>389</v>
      </c>
      <c r="B70" s="3" t="s">
        <v>353</v>
      </c>
      <c r="C70" s="4">
        <v>150000</v>
      </c>
      <c r="D70" s="4">
        <v>84932.94</v>
      </c>
      <c r="E70" s="4">
        <f t="shared" si="0"/>
        <v>56.621960000000001</v>
      </c>
    </row>
    <row r="71" spans="1:5">
      <c r="A71" s="2"/>
      <c r="B71" s="2"/>
      <c r="C71" s="2"/>
      <c r="D71" s="2"/>
      <c r="E71" s="2"/>
    </row>
    <row r="72" spans="1:5">
      <c r="A72" s="2"/>
      <c r="B72" s="2"/>
      <c r="C72" s="2"/>
      <c r="D72" s="2"/>
      <c r="E72" s="2"/>
    </row>
    <row r="73" spans="1:5">
      <c r="A73" s="2"/>
      <c r="B73" s="2"/>
      <c r="C73" s="2"/>
      <c r="D73" s="2"/>
      <c r="E73" s="2"/>
    </row>
    <row r="74" spans="1:5">
      <c r="A74" s="2"/>
      <c r="B74" s="2"/>
      <c r="C74" s="2"/>
      <c r="D74" s="2"/>
      <c r="E74" s="2"/>
    </row>
    <row r="75" spans="1:5">
      <c r="A75" s="2"/>
      <c r="B75" s="2"/>
      <c r="C75" s="2"/>
      <c r="D75" s="2"/>
      <c r="E75" s="2"/>
    </row>
    <row r="76" spans="1:5">
      <c r="A76" s="2"/>
      <c r="B76" s="2"/>
      <c r="C76" s="2"/>
      <c r="D76" s="2"/>
      <c r="E76" s="2"/>
    </row>
    <row r="77" spans="1:5">
      <c r="A77" s="2"/>
      <c r="B77" s="2"/>
      <c r="C77" s="2"/>
      <c r="D77" s="2"/>
      <c r="E77" s="2"/>
    </row>
    <row r="78" spans="1:5">
      <c r="A78" s="2"/>
      <c r="B78" s="2"/>
      <c r="C78" s="2"/>
      <c r="D78" s="2"/>
      <c r="E78" s="2"/>
    </row>
    <row r="79" spans="1:5">
      <c r="A79" s="2"/>
      <c r="B79" s="2"/>
      <c r="C79" s="2"/>
      <c r="D79" s="2"/>
      <c r="E79" s="2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</sheetData>
  <mergeCells count="5">
    <mergeCell ref="A5:E6"/>
    <mergeCell ref="B1:E1"/>
    <mergeCell ref="B2:E2"/>
    <mergeCell ref="B3:E3"/>
    <mergeCell ref="B4:E4"/>
  </mergeCells>
  <pageMargins left="0.7" right="0.7" top="0.75" bottom="0.7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67"/>
  <sheetViews>
    <sheetView tabSelected="1" topLeftCell="A85" zoomScaleNormal="100" workbookViewId="0">
      <selection activeCell="A11" sqref="A11:I11"/>
    </sheetView>
  </sheetViews>
  <sheetFormatPr defaultRowHeight="14.4"/>
  <cols>
    <col min="1" max="1" width="41.21875" customWidth="1"/>
    <col min="2" max="2" width="5.21875" customWidth="1"/>
    <col min="3" max="3" width="5.5546875" customWidth="1"/>
    <col min="4" max="4" width="7.6640625" customWidth="1"/>
    <col min="5" max="5" width="5.21875" customWidth="1"/>
    <col min="6" max="6" width="6.109375" customWidth="1"/>
    <col min="7" max="7" width="11.88671875" customWidth="1"/>
    <col min="8" max="8" width="11.6640625" customWidth="1"/>
  </cols>
  <sheetData>
    <row r="2" spans="1:9">
      <c r="E2" s="36" t="s">
        <v>267</v>
      </c>
      <c r="F2" s="36"/>
      <c r="G2" s="36"/>
      <c r="H2" s="36"/>
    </row>
    <row r="3" spans="1:9">
      <c r="C3" s="36" t="s">
        <v>268</v>
      </c>
      <c r="D3" s="39"/>
      <c r="E3" s="39"/>
      <c r="F3" s="39"/>
      <c r="G3" s="39"/>
      <c r="H3" s="39"/>
    </row>
    <row r="4" spans="1:9">
      <c r="B4" s="36" t="s">
        <v>286</v>
      </c>
      <c r="C4" s="39"/>
      <c r="D4" s="39"/>
      <c r="E4" s="39"/>
      <c r="F4" s="39"/>
      <c r="G4" s="39"/>
      <c r="H4" s="39"/>
    </row>
    <row r="5" spans="1:9">
      <c r="E5" s="36" t="s">
        <v>288</v>
      </c>
      <c r="F5" s="36"/>
      <c r="G5" s="36"/>
      <c r="H5" s="36"/>
    </row>
    <row r="6" spans="1:9" ht="31.2" customHeight="1">
      <c r="A6" s="46" t="s">
        <v>356</v>
      </c>
      <c r="B6" s="46"/>
      <c r="C6" s="46"/>
      <c r="D6" s="46"/>
      <c r="E6" s="46"/>
      <c r="F6" s="46"/>
      <c r="G6" s="46"/>
      <c r="H6" s="46"/>
    </row>
    <row r="8" spans="1:9" ht="14.4" customHeight="1">
      <c r="A8" s="42" t="s">
        <v>67</v>
      </c>
      <c r="B8" s="42" t="s">
        <v>68</v>
      </c>
      <c r="C8" s="42" t="s">
        <v>69</v>
      </c>
      <c r="D8" s="42" t="s">
        <v>70</v>
      </c>
      <c r="E8" s="42" t="s">
        <v>71</v>
      </c>
      <c r="F8" s="42" t="s">
        <v>72</v>
      </c>
      <c r="G8" s="42" t="s">
        <v>282</v>
      </c>
      <c r="H8" s="44" t="s">
        <v>3</v>
      </c>
      <c r="I8" s="40" t="s">
        <v>184</v>
      </c>
    </row>
    <row r="9" spans="1:9">
      <c r="A9" s="43"/>
      <c r="B9" s="43"/>
      <c r="C9" s="43"/>
      <c r="D9" s="43"/>
      <c r="E9" s="43"/>
      <c r="F9" s="43"/>
      <c r="G9" s="43"/>
      <c r="H9" s="45"/>
      <c r="I9" s="41"/>
    </row>
    <row r="10" spans="1:9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7</v>
      </c>
      <c r="G10" s="10">
        <v>8</v>
      </c>
      <c r="H10" s="10">
        <v>9</v>
      </c>
      <c r="I10" s="16">
        <v>10</v>
      </c>
    </row>
    <row r="11" spans="1:9" ht="26.4" customHeight="1">
      <c r="A11" s="47" t="s">
        <v>62</v>
      </c>
      <c r="B11" s="47" t="s">
        <v>61</v>
      </c>
      <c r="C11" s="47"/>
      <c r="D11" s="47"/>
      <c r="E11" s="47"/>
      <c r="F11" s="47"/>
      <c r="G11" s="48">
        <v>14516463.869999999</v>
      </c>
      <c r="H11" s="48">
        <v>12799949.640000001</v>
      </c>
      <c r="I11" s="49">
        <f>H11/G11*100</f>
        <v>88.175396946722131</v>
      </c>
    </row>
    <row r="12" spans="1:9" ht="39.6">
      <c r="A12" s="11" t="s">
        <v>63</v>
      </c>
      <c r="B12" s="11" t="s">
        <v>61</v>
      </c>
      <c r="C12" s="11"/>
      <c r="D12" s="11"/>
      <c r="E12" s="11"/>
      <c r="F12" s="11"/>
      <c r="G12" s="13">
        <v>10845463.869999999</v>
      </c>
      <c r="H12" s="13">
        <v>9171390.5</v>
      </c>
      <c r="I12" s="18">
        <f t="shared" ref="I12:I80" si="0">H12/G12*100</f>
        <v>84.564299046436275</v>
      </c>
    </row>
    <row r="13" spans="1:9">
      <c r="A13" s="47" t="s">
        <v>185</v>
      </c>
      <c r="B13" s="47">
        <v>1</v>
      </c>
      <c r="C13" s="47"/>
      <c r="D13" s="47"/>
      <c r="E13" s="47"/>
      <c r="F13" s="47"/>
      <c r="G13" s="48">
        <f>G14+G18+G43+G47</f>
        <v>4195767.1100000003</v>
      </c>
      <c r="H13" s="48">
        <f>H14+H18+H47</f>
        <v>4023406.66</v>
      </c>
      <c r="I13" s="49">
        <f t="shared" si="0"/>
        <v>95.892039632295038</v>
      </c>
    </row>
    <row r="14" spans="1:9" ht="66">
      <c r="A14" s="52" t="s">
        <v>64</v>
      </c>
      <c r="B14" s="52" t="s">
        <v>61</v>
      </c>
      <c r="C14" s="52" t="s">
        <v>73</v>
      </c>
      <c r="D14" s="52"/>
      <c r="E14" s="52"/>
      <c r="F14" s="52"/>
      <c r="G14" s="53">
        <v>84000</v>
      </c>
      <c r="H14" s="53">
        <v>84000</v>
      </c>
      <c r="I14" s="54">
        <f t="shared" si="0"/>
        <v>100</v>
      </c>
    </row>
    <row r="15" spans="1:9" ht="26.4">
      <c r="A15" s="11" t="s">
        <v>65</v>
      </c>
      <c r="B15" s="11" t="s">
        <v>61</v>
      </c>
      <c r="C15" s="11" t="s">
        <v>73</v>
      </c>
      <c r="D15" s="11" t="s">
        <v>74</v>
      </c>
      <c r="E15" s="11"/>
      <c r="F15" s="11"/>
      <c r="G15" s="13">
        <v>84000</v>
      </c>
      <c r="H15" s="13">
        <v>84000</v>
      </c>
      <c r="I15" s="18">
        <f t="shared" si="0"/>
        <v>100</v>
      </c>
    </row>
    <row r="16" spans="1:9" ht="66">
      <c r="A16" s="11" t="s">
        <v>66</v>
      </c>
      <c r="B16" s="11" t="s">
        <v>61</v>
      </c>
      <c r="C16" s="11" t="s">
        <v>73</v>
      </c>
      <c r="D16" s="11" t="s">
        <v>74</v>
      </c>
      <c r="E16" s="11" t="s">
        <v>75</v>
      </c>
      <c r="F16" s="11"/>
      <c r="G16" s="13">
        <v>84000</v>
      </c>
      <c r="H16" s="13">
        <v>84000</v>
      </c>
      <c r="I16" s="18">
        <f t="shared" si="0"/>
        <v>100</v>
      </c>
    </row>
    <row r="17" spans="1:9" ht="26.4">
      <c r="A17" s="11" t="s">
        <v>76</v>
      </c>
      <c r="B17" s="11" t="s">
        <v>61</v>
      </c>
      <c r="C17" s="11" t="s">
        <v>73</v>
      </c>
      <c r="D17" s="11" t="s">
        <v>74</v>
      </c>
      <c r="E17" s="11" t="s">
        <v>75</v>
      </c>
      <c r="F17" s="11" t="s">
        <v>77</v>
      </c>
      <c r="G17" s="14">
        <v>84000</v>
      </c>
      <c r="H17" s="14">
        <v>84000</v>
      </c>
      <c r="I17" s="18">
        <f t="shared" si="0"/>
        <v>100</v>
      </c>
    </row>
    <row r="18" spans="1:9" ht="66">
      <c r="A18" s="52" t="s">
        <v>78</v>
      </c>
      <c r="B18" s="52" t="s">
        <v>61</v>
      </c>
      <c r="C18" s="52" t="s">
        <v>79</v>
      </c>
      <c r="D18" s="52"/>
      <c r="E18" s="52"/>
      <c r="F18" s="52"/>
      <c r="G18" s="53">
        <v>3907548.64</v>
      </c>
      <c r="H18" s="53">
        <v>3751732.62</v>
      </c>
      <c r="I18" s="54">
        <f t="shared" si="0"/>
        <v>96.012435561134822</v>
      </c>
    </row>
    <row r="19" spans="1:9" ht="26.4">
      <c r="A19" s="11" t="s">
        <v>80</v>
      </c>
      <c r="B19" s="11" t="s">
        <v>61</v>
      </c>
      <c r="C19" s="11" t="s">
        <v>79</v>
      </c>
      <c r="D19" s="11" t="s">
        <v>81</v>
      </c>
      <c r="E19" s="11"/>
      <c r="F19" s="11"/>
      <c r="G19" s="13">
        <v>1229246.24</v>
      </c>
      <c r="H19" s="13">
        <v>1089032.1200000001</v>
      </c>
      <c r="I19" s="18">
        <f t="shared" si="0"/>
        <v>88.593487989843283</v>
      </c>
    </row>
    <row r="20" spans="1:9" ht="26.4">
      <c r="A20" s="11" t="s">
        <v>86</v>
      </c>
      <c r="B20" s="11" t="s">
        <v>61</v>
      </c>
      <c r="C20" s="11" t="s">
        <v>79</v>
      </c>
      <c r="D20" s="11" t="s">
        <v>81</v>
      </c>
      <c r="E20" s="11" t="s">
        <v>87</v>
      </c>
      <c r="F20" s="11"/>
      <c r="G20" s="13">
        <v>1056524.82</v>
      </c>
      <c r="H20" s="13">
        <v>916560.39</v>
      </c>
      <c r="I20" s="18">
        <f t="shared" si="0"/>
        <v>86.752376531958802</v>
      </c>
    </row>
    <row r="21" spans="1:9" ht="26.4">
      <c r="A21" s="11" t="s">
        <v>76</v>
      </c>
      <c r="B21" s="11" t="s">
        <v>61</v>
      </c>
      <c r="C21" s="11" t="s">
        <v>79</v>
      </c>
      <c r="D21" s="11" t="s">
        <v>81</v>
      </c>
      <c r="E21" s="11" t="s">
        <v>87</v>
      </c>
      <c r="F21" s="11" t="s">
        <v>77</v>
      </c>
      <c r="G21" s="14">
        <v>956161.88</v>
      </c>
      <c r="H21" s="14">
        <v>846488.11</v>
      </c>
      <c r="I21" s="18">
        <f t="shared" si="0"/>
        <v>88.529790583159411</v>
      </c>
    </row>
    <row r="22" spans="1:9" ht="26.4">
      <c r="A22" s="11" t="s">
        <v>76</v>
      </c>
      <c r="B22" s="11" t="s">
        <v>61</v>
      </c>
      <c r="C22" s="11" t="s">
        <v>79</v>
      </c>
      <c r="D22" s="11" t="s">
        <v>81</v>
      </c>
      <c r="E22" s="11" t="s">
        <v>87</v>
      </c>
      <c r="F22" s="11" t="s">
        <v>88</v>
      </c>
      <c r="G22" s="14">
        <v>15000</v>
      </c>
      <c r="H22" s="14">
        <v>3522.28</v>
      </c>
      <c r="I22" s="18">
        <f t="shared" si="0"/>
        <v>23.481866666666669</v>
      </c>
    </row>
    <row r="23" spans="1:9" ht="26.4">
      <c r="A23" s="11" t="s">
        <v>76</v>
      </c>
      <c r="B23" s="11" t="s">
        <v>61</v>
      </c>
      <c r="C23" s="11" t="s">
        <v>79</v>
      </c>
      <c r="D23" s="11" t="s">
        <v>81</v>
      </c>
      <c r="E23" s="11" t="s">
        <v>87</v>
      </c>
      <c r="F23" s="11" t="s">
        <v>89</v>
      </c>
      <c r="G23" s="14">
        <v>85362.94</v>
      </c>
      <c r="H23" s="14">
        <v>66550</v>
      </c>
      <c r="I23" s="18">
        <f t="shared" si="0"/>
        <v>77.961232356804956</v>
      </c>
    </row>
    <row r="24" spans="1:9" ht="26.4">
      <c r="A24" s="11" t="s">
        <v>90</v>
      </c>
      <c r="B24" s="11" t="s">
        <v>61</v>
      </c>
      <c r="C24" s="11" t="s">
        <v>79</v>
      </c>
      <c r="D24" s="11" t="s">
        <v>81</v>
      </c>
      <c r="E24" s="11" t="s">
        <v>91</v>
      </c>
      <c r="F24" s="11"/>
      <c r="G24" s="13">
        <v>171209.42</v>
      </c>
      <c r="H24" s="13">
        <v>171209.42</v>
      </c>
      <c r="I24" s="18">
        <f t="shared" si="0"/>
        <v>100</v>
      </c>
    </row>
    <row r="25" spans="1:9" ht="26.4">
      <c r="A25" s="11" t="s">
        <v>76</v>
      </c>
      <c r="B25" s="11" t="s">
        <v>61</v>
      </c>
      <c r="C25" s="11" t="s">
        <v>79</v>
      </c>
      <c r="D25" s="11" t="s">
        <v>81</v>
      </c>
      <c r="E25" s="11" t="s">
        <v>91</v>
      </c>
      <c r="F25" s="11" t="s">
        <v>77</v>
      </c>
      <c r="G25" s="14">
        <v>171209.42</v>
      </c>
      <c r="H25" s="14">
        <v>171209.42</v>
      </c>
      <c r="I25" s="18">
        <f t="shared" si="0"/>
        <v>100</v>
      </c>
    </row>
    <row r="26" spans="1:9" ht="26.4">
      <c r="A26" s="11" t="s">
        <v>92</v>
      </c>
      <c r="B26" s="11" t="s">
        <v>61</v>
      </c>
      <c r="C26" s="11" t="s">
        <v>79</v>
      </c>
      <c r="D26" s="11" t="s">
        <v>81</v>
      </c>
      <c r="E26" s="11" t="s">
        <v>93</v>
      </c>
      <c r="F26" s="11"/>
      <c r="G26" s="13">
        <v>1512</v>
      </c>
      <c r="H26" s="13">
        <v>1262.31</v>
      </c>
      <c r="I26" s="18">
        <f t="shared" si="0"/>
        <v>83.4861111111111</v>
      </c>
    </row>
    <row r="27" spans="1:9" ht="26.4">
      <c r="A27" s="11" t="s">
        <v>76</v>
      </c>
      <c r="B27" s="11" t="s">
        <v>61</v>
      </c>
      <c r="C27" s="11" t="s">
        <v>79</v>
      </c>
      <c r="D27" s="11" t="s">
        <v>81</v>
      </c>
      <c r="E27" s="11" t="s">
        <v>93</v>
      </c>
      <c r="F27" s="11" t="s">
        <v>77</v>
      </c>
      <c r="G27" s="14">
        <v>1512</v>
      </c>
      <c r="H27" s="14">
        <v>1262.31</v>
      </c>
      <c r="I27" s="18">
        <f t="shared" si="0"/>
        <v>83.4861111111111</v>
      </c>
    </row>
    <row r="28" spans="1:9" ht="26.4">
      <c r="A28" s="11" t="s">
        <v>94</v>
      </c>
      <c r="B28" s="11" t="s">
        <v>61</v>
      </c>
      <c r="C28" s="11" t="s">
        <v>79</v>
      </c>
      <c r="D28" s="11" t="s">
        <v>95</v>
      </c>
      <c r="E28" s="11"/>
      <c r="F28" s="11"/>
      <c r="G28" s="13">
        <v>525623.07999999996</v>
      </c>
      <c r="H28" s="13">
        <v>517885.21</v>
      </c>
      <c r="I28" s="18">
        <f t="shared" si="0"/>
        <v>98.527867155300726</v>
      </c>
    </row>
    <row r="29" spans="1:9" ht="26.4">
      <c r="A29" s="11" t="s">
        <v>82</v>
      </c>
      <c r="B29" s="11" t="s">
        <v>61</v>
      </c>
      <c r="C29" s="11" t="s">
        <v>79</v>
      </c>
      <c r="D29" s="11" t="s">
        <v>95</v>
      </c>
      <c r="E29" s="11" t="s">
        <v>83</v>
      </c>
      <c r="F29" s="11"/>
      <c r="G29" s="13">
        <v>398857.76</v>
      </c>
      <c r="H29" s="13">
        <v>398857.6</v>
      </c>
      <c r="I29" s="18">
        <f t="shared" si="0"/>
        <v>99.999959885448874</v>
      </c>
    </row>
    <row r="30" spans="1:9" ht="26.4">
      <c r="A30" s="11" t="s">
        <v>76</v>
      </c>
      <c r="B30" s="11" t="s">
        <v>61</v>
      </c>
      <c r="C30" s="11" t="s">
        <v>79</v>
      </c>
      <c r="D30" s="11" t="s">
        <v>95</v>
      </c>
      <c r="E30" s="11" t="s">
        <v>83</v>
      </c>
      <c r="F30" s="11" t="s">
        <v>77</v>
      </c>
      <c r="G30" s="14">
        <v>398857.76</v>
      </c>
      <c r="H30" s="14">
        <v>398857.6</v>
      </c>
      <c r="I30" s="18">
        <f t="shared" si="0"/>
        <v>99.999959885448874</v>
      </c>
    </row>
    <row r="31" spans="1:9" ht="52.8">
      <c r="A31" s="11" t="s">
        <v>84</v>
      </c>
      <c r="B31" s="11" t="s">
        <v>61</v>
      </c>
      <c r="C31" s="11" t="s">
        <v>79</v>
      </c>
      <c r="D31" s="11" t="s">
        <v>95</v>
      </c>
      <c r="E31" s="11" t="s">
        <v>85</v>
      </c>
      <c r="F31" s="11"/>
      <c r="G31" s="13">
        <v>126765.32</v>
      </c>
      <c r="H31" s="13">
        <v>119027.61</v>
      </c>
      <c r="I31" s="18">
        <f t="shared" si="0"/>
        <v>93.896035603428444</v>
      </c>
    </row>
    <row r="32" spans="1:9" ht="26.4">
      <c r="A32" s="11" t="s">
        <v>76</v>
      </c>
      <c r="B32" s="11" t="s">
        <v>61</v>
      </c>
      <c r="C32" s="11" t="s">
        <v>79</v>
      </c>
      <c r="D32" s="11" t="s">
        <v>95</v>
      </c>
      <c r="E32" s="11" t="s">
        <v>85</v>
      </c>
      <c r="F32" s="11" t="s">
        <v>77</v>
      </c>
      <c r="G32" s="14">
        <v>126765.32</v>
      </c>
      <c r="H32" s="14">
        <v>119027.61</v>
      </c>
      <c r="I32" s="18">
        <f t="shared" si="0"/>
        <v>93.896035603428444</v>
      </c>
    </row>
    <row r="33" spans="1:9" ht="26.4">
      <c r="A33" s="11" t="s">
        <v>96</v>
      </c>
      <c r="B33" s="11" t="s">
        <v>61</v>
      </c>
      <c r="C33" s="11" t="s">
        <v>79</v>
      </c>
      <c r="D33" s="11" t="s">
        <v>97</v>
      </c>
      <c r="E33" s="11"/>
      <c r="F33" s="11"/>
      <c r="G33" s="13">
        <v>1343805.9</v>
      </c>
      <c r="H33" s="13">
        <v>1338425.4099999999</v>
      </c>
      <c r="I33" s="18">
        <f t="shared" si="0"/>
        <v>99.599608098163586</v>
      </c>
    </row>
    <row r="34" spans="1:9" ht="26.4">
      <c r="A34" s="11" t="s">
        <v>82</v>
      </c>
      <c r="B34" s="11" t="s">
        <v>61</v>
      </c>
      <c r="C34" s="11" t="s">
        <v>79</v>
      </c>
      <c r="D34" s="11" t="s">
        <v>97</v>
      </c>
      <c r="E34" s="11" t="s">
        <v>83</v>
      </c>
      <c r="F34" s="11"/>
      <c r="G34" s="13">
        <v>1032108.9</v>
      </c>
      <c r="H34" s="13">
        <v>1032108.9</v>
      </c>
      <c r="I34" s="18">
        <f t="shared" si="0"/>
        <v>100</v>
      </c>
    </row>
    <row r="35" spans="1:9" ht="26.4">
      <c r="A35" s="11" t="s">
        <v>76</v>
      </c>
      <c r="B35" s="11" t="s">
        <v>61</v>
      </c>
      <c r="C35" s="11" t="s">
        <v>79</v>
      </c>
      <c r="D35" s="11" t="s">
        <v>97</v>
      </c>
      <c r="E35" s="11" t="s">
        <v>83</v>
      </c>
      <c r="F35" s="11" t="s">
        <v>77</v>
      </c>
      <c r="G35" s="14">
        <v>1032108.9</v>
      </c>
      <c r="H35" s="14">
        <v>1032108.9</v>
      </c>
      <c r="I35" s="18">
        <f t="shared" si="0"/>
        <v>100</v>
      </c>
    </row>
    <row r="36" spans="1:9" ht="52.8">
      <c r="A36" s="11" t="s">
        <v>84</v>
      </c>
      <c r="B36" s="11" t="s">
        <v>61</v>
      </c>
      <c r="C36" s="11" t="s">
        <v>79</v>
      </c>
      <c r="D36" s="11" t="s">
        <v>97</v>
      </c>
      <c r="E36" s="11" t="s">
        <v>85</v>
      </c>
      <c r="F36" s="11"/>
      <c r="G36" s="13">
        <v>311697</v>
      </c>
      <c r="H36" s="13">
        <v>306316.51</v>
      </c>
      <c r="I36" s="18">
        <f t="shared" si="0"/>
        <v>98.27380757594716</v>
      </c>
    </row>
    <row r="37" spans="1:9" ht="26.4">
      <c r="A37" s="11" t="s">
        <v>76</v>
      </c>
      <c r="B37" s="11" t="s">
        <v>61</v>
      </c>
      <c r="C37" s="11" t="s">
        <v>79</v>
      </c>
      <c r="D37" s="11" t="s">
        <v>97</v>
      </c>
      <c r="E37" s="11" t="s">
        <v>85</v>
      </c>
      <c r="F37" s="11" t="s">
        <v>77</v>
      </c>
      <c r="G37" s="14">
        <v>311697</v>
      </c>
      <c r="H37" s="14">
        <v>306316.51</v>
      </c>
      <c r="I37" s="18">
        <f t="shared" si="0"/>
        <v>98.27380757594716</v>
      </c>
    </row>
    <row r="38" spans="1:9" ht="39.6">
      <c r="A38" s="11" t="s">
        <v>98</v>
      </c>
      <c r="B38" s="11" t="s">
        <v>61</v>
      </c>
      <c r="C38" s="11" t="s">
        <v>79</v>
      </c>
      <c r="D38" s="11" t="s">
        <v>99</v>
      </c>
      <c r="E38" s="11"/>
      <c r="F38" s="11"/>
      <c r="G38" s="13">
        <v>808873.42</v>
      </c>
      <c r="H38" s="13">
        <v>806389.88</v>
      </c>
      <c r="I38" s="18">
        <f t="shared" si="0"/>
        <v>99.692963084384687</v>
      </c>
    </row>
    <row r="39" spans="1:9" ht="26.4">
      <c r="A39" s="11" t="s">
        <v>82</v>
      </c>
      <c r="B39" s="11" t="s">
        <v>61</v>
      </c>
      <c r="C39" s="11" t="s">
        <v>79</v>
      </c>
      <c r="D39" s="11" t="s">
        <v>99</v>
      </c>
      <c r="E39" s="11" t="s">
        <v>83</v>
      </c>
      <c r="F39" s="11"/>
      <c r="G39" s="13">
        <v>625178.74</v>
      </c>
      <c r="H39" s="13">
        <v>625178.63</v>
      </c>
      <c r="I39" s="18">
        <f t="shared" si="0"/>
        <v>99.999982405031886</v>
      </c>
    </row>
    <row r="40" spans="1:9" ht="26.4">
      <c r="A40" s="11" t="s">
        <v>76</v>
      </c>
      <c r="B40" s="11" t="s">
        <v>61</v>
      </c>
      <c r="C40" s="11" t="s">
        <v>79</v>
      </c>
      <c r="D40" s="11" t="s">
        <v>99</v>
      </c>
      <c r="E40" s="11" t="s">
        <v>83</v>
      </c>
      <c r="F40" s="11" t="s">
        <v>77</v>
      </c>
      <c r="G40" s="14">
        <v>625178.74</v>
      </c>
      <c r="H40" s="14">
        <v>625178.63</v>
      </c>
      <c r="I40" s="18">
        <f t="shared" si="0"/>
        <v>99.999982405031886</v>
      </c>
    </row>
    <row r="41" spans="1:9" ht="52.8">
      <c r="A41" s="11" t="s">
        <v>84</v>
      </c>
      <c r="B41" s="11" t="s">
        <v>61</v>
      </c>
      <c r="C41" s="11" t="s">
        <v>79</v>
      </c>
      <c r="D41" s="11" t="s">
        <v>99</v>
      </c>
      <c r="E41" s="11" t="s">
        <v>85</v>
      </c>
      <c r="F41" s="11"/>
      <c r="G41" s="13">
        <v>183694.68</v>
      </c>
      <c r="H41" s="13">
        <v>181211.25</v>
      </c>
      <c r="I41" s="18">
        <f t="shared" si="0"/>
        <v>98.648066454619155</v>
      </c>
    </row>
    <row r="42" spans="1:9" ht="26.4">
      <c r="A42" s="11" t="s">
        <v>76</v>
      </c>
      <c r="B42" s="11" t="s">
        <v>61</v>
      </c>
      <c r="C42" s="11" t="s">
        <v>79</v>
      </c>
      <c r="D42" s="11" t="s">
        <v>99</v>
      </c>
      <c r="E42" s="11" t="s">
        <v>85</v>
      </c>
      <c r="F42" s="11" t="s">
        <v>77</v>
      </c>
      <c r="G42" s="14">
        <v>183694.68</v>
      </c>
      <c r="H42" s="14">
        <v>181211.25</v>
      </c>
      <c r="I42" s="18">
        <f t="shared" si="0"/>
        <v>98.648066454619155</v>
      </c>
    </row>
    <row r="43" spans="1:9">
      <c r="A43" s="52" t="s">
        <v>100</v>
      </c>
      <c r="B43" s="52" t="s">
        <v>61</v>
      </c>
      <c r="C43" s="52" t="s">
        <v>101</v>
      </c>
      <c r="D43" s="52"/>
      <c r="E43" s="52"/>
      <c r="F43" s="52"/>
      <c r="G43" s="53">
        <v>9800</v>
      </c>
      <c r="H43" s="53">
        <v>0</v>
      </c>
      <c r="I43" s="54">
        <f t="shared" si="0"/>
        <v>0</v>
      </c>
    </row>
    <row r="44" spans="1:9" ht="26.4">
      <c r="A44" s="11" t="s">
        <v>357</v>
      </c>
      <c r="B44" s="11" t="s">
        <v>61</v>
      </c>
      <c r="C44" s="11" t="s">
        <v>101</v>
      </c>
      <c r="D44" s="11" t="s">
        <v>102</v>
      </c>
      <c r="E44" s="11"/>
      <c r="F44" s="11"/>
      <c r="G44" s="13">
        <v>9800</v>
      </c>
      <c r="H44" s="13">
        <v>0</v>
      </c>
      <c r="I44" s="18">
        <f t="shared" si="0"/>
        <v>0</v>
      </c>
    </row>
    <row r="45" spans="1:9" ht="26.4">
      <c r="A45" s="11" t="s">
        <v>103</v>
      </c>
      <c r="B45" s="11" t="s">
        <v>61</v>
      </c>
      <c r="C45" s="11" t="s">
        <v>101</v>
      </c>
      <c r="D45" s="11" t="s">
        <v>102</v>
      </c>
      <c r="E45" s="11" t="s">
        <v>104</v>
      </c>
      <c r="F45" s="11"/>
      <c r="G45" s="13">
        <v>9800</v>
      </c>
      <c r="H45" s="13">
        <v>0</v>
      </c>
      <c r="I45" s="18">
        <f t="shared" si="0"/>
        <v>0</v>
      </c>
    </row>
    <row r="46" spans="1:9" ht="26.4">
      <c r="A46" s="11" t="s">
        <v>76</v>
      </c>
      <c r="B46" s="11" t="s">
        <v>61</v>
      </c>
      <c r="C46" s="11" t="s">
        <v>101</v>
      </c>
      <c r="D46" s="11" t="s">
        <v>102</v>
      </c>
      <c r="E46" s="11" t="s">
        <v>104</v>
      </c>
      <c r="F46" s="11" t="s">
        <v>77</v>
      </c>
      <c r="G46" s="14">
        <v>9800</v>
      </c>
      <c r="H46" s="14">
        <v>0</v>
      </c>
      <c r="I46" s="18">
        <f t="shared" si="0"/>
        <v>0</v>
      </c>
    </row>
    <row r="47" spans="1:9">
      <c r="A47" s="52" t="s">
        <v>105</v>
      </c>
      <c r="B47" s="52" t="s">
        <v>61</v>
      </c>
      <c r="C47" s="52" t="s">
        <v>106</v>
      </c>
      <c r="D47" s="52"/>
      <c r="E47" s="52"/>
      <c r="F47" s="52"/>
      <c r="G47" s="53">
        <v>194418.47</v>
      </c>
      <c r="H47" s="53">
        <v>187674.04</v>
      </c>
      <c r="I47" s="54">
        <f t="shared" si="0"/>
        <v>96.530972597408066</v>
      </c>
    </row>
    <row r="48" spans="1:9" ht="39.6">
      <c r="A48" s="11" t="s">
        <v>110</v>
      </c>
      <c r="B48" s="11" t="s">
        <v>61</v>
      </c>
      <c r="C48" s="11" t="s">
        <v>106</v>
      </c>
      <c r="D48" s="11" t="s">
        <v>111</v>
      </c>
      <c r="E48" s="11"/>
      <c r="F48" s="11"/>
      <c r="G48" s="13">
        <v>194418.47</v>
      </c>
      <c r="H48" s="13">
        <v>187674.04</v>
      </c>
      <c r="I48" s="18">
        <f t="shared" si="0"/>
        <v>96.530972597408066</v>
      </c>
    </row>
    <row r="49" spans="1:9" ht="26.4">
      <c r="A49" s="11" t="s">
        <v>86</v>
      </c>
      <c r="B49" s="11" t="s">
        <v>61</v>
      </c>
      <c r="C49" s="11" t="s">
        <v>106</v>
      </c>
      <c r="D49" s="11" t="s">
        <v>111</v>
      </c>
      <c r="E49" s="11" t="s">
        <v>87</v>
      </c>
      <c r="F49" s="11"/>
      <c r="G49" s="13">
        <v>180185.45</v>
      </c>
      <c r="H49" s="13">
        <v>178289.3</v>
      </c>
      <c r="I49" s="18">
        <f t="shared" si="0"/>
        <v>98.947667528093959</v>
      </c>
    </row>
    <row r="50" spans="1:9" ht="26.4">
      <c r="A50" s="11" t="s">
        <v>76</v>
      </c>
      <c r="B50" s="11" t="s">
        <v>61</v>
      </c>
      <c r="C50" s="11" t="s">
        <v>106</v>
      </c>
      <c r="D50" s="11" t="s">
        <v>111</v>
      </c>
      <c r="E50" s="11" t="s">
        <v>87</v>
      </c>
      <c r="F50" s="11" t="s">
        <v>77</v>
      </c>
      <c r="G50" s="14">
        <v>177185.45</v>
      </c>
      <c r="H50" s="14">
        <v>177185.45</v>
      </c>
      <c r="I50" s="18">
        <f t="shared" si="0"/>
        <v>100</v>
      </c>
    </row>
    <row r="51" spans="1:9" ht="26.4">
      <c r="A51" s="11" t="s">
        <v>76</v>
      </c>
      <c r="B51" s="11" t="s">
        <v>61</v>
      </c>
      <c r="C51" s="11" t="s">
        <v>106</v>
      </c>
      <c r="D51" s="11" t="s">
        <v>111</v>
      </c>
      <c r="E51" s="11" t="s">
        <v>87</v>
      </c>
      <c r="F51" s="11" t="s">
        <v>88</v>
      </c>
      <c r="G51" s="14">
        <v>3000</v>
      </c>
      <c r="H51" s="14">
        <v>1103.8499999999999</v>
      </c>
      <c r="I51" s="18">
        <f t="shared" si="0"/>
        <v>36.794999999999995</v>
      </c>
    </row>
    <row r="52" spans="1:9" ht="26.4">
      <c r="A52" s="11" t="s">
        <v>90</v>
      </c>
      <c r="B52" s="11" t="s">
        <v>61</v>
      </c>
      <c r="C52" s="11" t="s">
        <v>106</v>
      </c>
      <c r="D52" s="11" t="s">
        <v>111</v>
      </c>
      <c r="E52" s="11" t="s">
        <v>91</v>
      </c>
      <c r="F52" s="11"/>
      <c r="G52" s="13">
        <v>13045.02</v>
      </c>
      <c r="H52" s="13">
        <v>8196.74</v>
      </c>
      <c r="I52" s="18">
        <f t="shared" si="0"/>
        <v>62.834246325417666</v>
      </c>
    </row>
    <row r="53" spans="1:9" ht="26.4">
      <c r="A53" s="11" t="s">
        <v>76</v>
      </c>
      <c r="B53" s="11" t="s">
        <v>61</v>
      </c>
      <c r="C53" s="11" t="s">
        <v>106</v>
      </c>
      <c r="D53" s="11" t="s">
        <v>111</v>
      </c>
      <c r="E53" s="11" t="s">
        <v>91</v>
      </c>
      <c r="F53" s="11" t="s">
        <v>77</v>
      </c>
      <c r="G53" s="14">
        <v>13045.02</v>
      </c>
      <c r="H53" s="14">
        <v>8196.74</v>
      </c>
      <c r="I53" s="18">
        <f t="shared" si="0"/>
        <v>62.834246325417666</v>
      </c>
    </row>
    <row r="54" spans="1:9" ht="26.4">
      <c r="A54" s="11" t="s">
        <v>92</v>
      </c>
      <c r="B54" s="11" t="s">
        <v>61</v>
      </c>
      <c r="C54" s="11" t="s">
        <v>106</v>
      </c>
      <c r="D54" s="11" t="s">
        <v>111</v>
      </c>
      <c r="E54" s="11" t="s">
        <v>93</v>
      </c>
      <c r="F54" s="11"/>
      <c r="G54" s="13">
        <v>1188</v>
      </c>
      <c r="H54" s="13">
        <v>1188</v>
      </c>
      <c r="I54" s="18">
        <f t="shared" si="0"/>
        <v>100</v>
      </c>
    </row>
    <row r="55" spans="1:9" ht="26.4">
      <c r="A55" s="11" t="s">
        <v>76</v>
      </c>
      <c r="B55" s="11" t="s">
        <v>61</v>
      </c>
      <c r="C55" s="11" t="s">
        <v>106</v>
      </c>
      <c r="D55" s="11" t="s">
        <v>111</v>
      </c>
      <c r="E55" s="11" t="s">
        <v>93</v>
      </c>
      <c r="F55" s="11" t="s">
        <v>77</v>
      </c>
      <c r="G55" s="14">
        <v>1188</v>
      </c>
      <c r="H55" s="14">
        <v>1188</v>
      </c>
      <c r="I55" s="18">
        <f t="shared" si="0"/>
        <v>100</v>
      </c>
    </row>
    <row r="56" spans="1:9">
      <c r="A56" s="47" t="s">
        <v>196</v>
      </c>
      <c r="B56" s="47"/>
      <c r="C56" s="47"/>
      <c r="D56" s="47"/>
      <c r="E56" s="47"/>
      <c r="F56" s="47"/>
      <c r="G56" s="51">
        <f>G57</f>
        <v>65000</v>
      </c>
      <c r="H56" s="51">
        <f>H57</f>
        <v>65000</v>
      </c>
      <c r="I56" s="49">
        <f t="shared" si="0"/>
        <v>100</v>
      </c>
    </row>
    <row r="57" spans="1:9" ht="26.4">
      <c r="A57" s="11" t="s">
        <v>112</v>
      </c>
      <c r="B57" s="11" t="s">
        <v>61</v>
      </c>
      <c r="C57" s="11" t="s">
        <v>113</v>
      </c>
      <c r="D57" s="11"/>
      <c r="E57" s="11"/>
      <c r="F57" s="11"/>
      <c r="G57" s="13">
        <v>65000</v>
      </c>
      <c r="H57" s="13">
        <v>65000</v>
      </c>
      <c r="I57" s="18">
        <f t="shared" si="0"/>
        <v>100</v>
      </c>
    </row>
    <row r="58" spans="1:9" ht="39.6">
      <c r="A58" s="11" t="s">
        <v>114</v>
      </c>
      <c r="B58" s="11" t="s">
        <v>61</v>
      </c>
      <c r="C58" s="11" t="s">
        <v>113</v>
      </c>
      <c r="D58" s="11" t="s">
        <v>115</v>
      </c>
      <c r="E58" s="11"/>
      <c r="F58" s="11"/>
      <c r="G58" s="13">
        <v>65000</v>
      </c>
      <c r="H58" s="13">
        <v>65000</v>
      </c>
      <c r="I58" s="18">
        <f t="shared" si="0"/>
        <v>100</v>
      </c>
    </row>
    <row r="59" spans="1:9" ht="26.4">
      <c r="A59" s="11" t="s">
        <v>82</v>
      </c>
      <c r="B59" s="11" t="s">
        <v>61</v>
      </c>
      <c r="C59" s="11" t="s">
        <v>113</v>
      </c>
      <c r="D59" s="11" t="s">
        <v>115</v>
      </c>
      <c r="E59" s="11" t="s">
        <v>83</v>
      </c>
      <c r="F59" s="11"/>
      <c r="G59" s="13">
        <v>49923.17</v>
      </c>
      <c r="H59" s="13">
        <v>49923.17</v>
      </c>
      <c r="I59" s="18">
        <f t="shared" si="0"/>
        <v>100</v>
      </c>
    </row>
    <row r="60" spans="1:9" ht="52.8">
      <c r="A60" s="11" t="s">
        <v>76</v>
      </c>
      <c r="B60" s="11" t="s">
        <v>61</v>
      </c>
      <c r="C60" s="11" t="s">
        <v>113</v>
      </c>
      <c r="D60" s="11" t="s">
        <v>115</v>
      </c>
      <c r="E60" s="11" t="s">
        <v>83</v>
      </c>
      <c r="F60" s="11" t="s">
        <v>372</v>
      </c>
      <c r="G60" s="14">
        <v>49923.17</v>
      </c>
      <c r="H60" s="14">
        <v>49923.17</v>
      </c>
      <c r="I60" s="18">
        <f t="shared" si="0"/>
        <v>100</v>
      </c>
    </row>
    <row r="61" spans="1:9" ht="52.8">
      <c r="A61" s="11" t="s">
        <v>84</v>
      </c>
      <c r="B61" s="11" t="s">
        <v>61</v>
      </c>
      <c r="C61" s="11" t="s">
        <v>113</v>
      </c>
      <c r="D61" s="11" t="s">
        <v>115</v>
      </c>
      <c r="E61" s="11" t="s">
        <v>85</v>
      </c>
      <c r="F61" s="11"/>
      <c r="G61" s="13">
        <v>15076.83</v>
      </c>
      <c r="H61" s="13">
        <v>15076.83</v>
      </c>
      <c r="I61" s="18">
        <f t="shared" si="0"/>
        <v>100</v>
      </c>
    </row>
    <row r="62" spans="1:9" ht="52.8">
      <c r="A62" s="11" t="s">
        <v>76</v>
      </c>
      <c r="B62" s="11" t="s">
        <v>61</v>
      </c>
      <c r="C62" s="11" t="s">
        <v>113</v>
      </c>
      <c r="D62" s="11" t="s">
        <v>115</v>
      </c>
      <c r="E62" s="11" t="s">
        <v>85</v>
      </c>
      <c r="F62" s="11" t="s">
        <v>372</v>
      </c>
      <c r="G62" s="14">
        <v>15076.83</v>
      </c>
      <c r="H62" s="14">
        <v>15076.83</v>
      </c>
      <c r="I62" s="18">
        <f t="shared" si="0"/>
        <v>100</v>
      </c>
    </row>
    <row r="63" spans="1:9">
      <c r="A63" s="47" t="s">
        <v>116</v>
      </c>
      <c r="B63" s="47" t="s">
        <v>61</v>
      </c>
      <c r="C63" s="47" t="s">
        <v>117</v>
      </c>
      <c r="D63" s="47"/>
      <c r="E63" s="47"/>
      <c r="F63" s="47"/>
      <c r="G63" s="48">
        <v>454086.93</v>
      </c>
      <c r="H63" s="48">
        <v>454036.93</v>
      </c>
      <c r="I63" s="49">
        <f t="shared" si="0"/>
        <v>99.988988892501268</v>
      </c>
    </row>
    <row r="64" spans="1:9" ht="28.8">
      <c r="A64" s="57" t="s">
        <v>199</v>
      </c>
      <c r="B64" s="52" t="s">
        <v>61</v>
      </c>
      <c r="C64" s="52" t="s">
        <v>117</v>
      </c>
      <c r="D64" s="52" t="s">
        <v>119</v>
      </c>
      <c r="E64" s="52"/>
      <c r="F64" s="52"/>
      <c r="G64" s="53">
        <f>G65</f>
        <v>186130.8</v>
      </c>
      <c r="H64" s="53">
        <f>H65</f>
        <v>186130.8</v>
      </c>
      <c r="I64" s="54">
        <f>G64/H64*100</f>
        <v>100</v>
      </c>
    </row>
    <row r="65" spans="1:9" ht="26.4">
      <c r="A65" s="11" t="s">
        <v>118</v>
      </c>
      <c r="B65" s="11" t="s">
        <v>61</v>
      </c>
      <c r="C65" s="11" t="s">
        <v>117</v>
      </c>
      <c r="D65" s="11" t="s">
        <v>119</v>
      </c>
      <c r="E65" s="11"/>
      <c r="F65" s="11"/>
      <c r="G65" s="13">
        <v>186130.8</v>
      </c>
      <c r="H65" s="13">
        <v>186130.8</v>
      </c>
      <c r="I65" s="18">
        <f t="shared" si="0"/>
        <v>100</v>
      </c>
    </row>
    <row r="66" spans="1:9" ht="26.4">
      <c r="A66" s="11" t="s">
        <v>86</v>
      </c>
      <c r="B66" s="11" t="s">
        <v>61</v>
      </c>
      <c r="C66" s="11" t="s">
        <v>117</v>
      </c>
      <c r="D66" s="11" t="s">
        <v>119</v>
      </c>
      <c r="E66" s="11" t="s">
        <v>87</v>
      </c>
      <c r="F66" s="11"/>
      <c r="G66" s="13">
        <v>186130.8</v>
      </c>
      <c r="H66" s="13">
        <v>186130.8</v>
      </c>
      <c r="I66" s="18">
        <f t="shared" si="0"/>
        <v>100</v>
      </c>
    </row>
    <row r="67" spans="1:9" ht="26.4">
      <c r="A67" s="11" t="s">
        <v>76</v>
      </c>
      <c r="B67" s="11" t="s">
        <v>61</v>
      </c>
      <c r="C67" s="11" t="s">
        <v>117</v>
      </c>
      <c r="D67" s="11" t="s">
        <v>119</v>
      </c>
      <c r="E67" s="11" t="s">
        <v>87</v>
      </c>
      <c r="F67" s="11" t="s">
        <v>77</v>
      </c>
      <c r="G67" s="14">
        <v>186130.8</v>
      </c>
      <c r="H67" s="14">
        <v>186130.8</v>
      </c>
      <c r="I67" s="18">
        <f t="shared" si="0"/>
        <v>100</v>
      </c>
    </row>
    <row r="68" spans="1:9" ht="57.6">
      <c r="A68" s="57" t="s">
        <v>201</v>
      </c>
      <c r="B68" s="52" t="s">
        <v>61</v>
      </c>
      <c r="C68" s="52" t="s">
        <v>117</v>
      </c>
      <c r="D68" s="52" t="s">
        <v>121</v>
      </c>
      <c r="E68" s="52"/>
      <c r="F68" s="52"/>
      <c r="G68" s="58">
        <f>G69</f>
        <v>267956.13</v>
      </c>
      <c r="H68" s="58">
        <f>H69</f>
        <v>267906.13</v>
      </c>
      <c r="I68" s="54">
        <f t="shared" si="0"/>
        <v>99.981340229088985</v>
      </c>
    </row>
    <row r="69" spans="1:9" ht="26.4">
      <c r="A69" s="11" t="s">
        <v>120</v>
      </c>
      <c r="B69" s="11" t="s">
        <v>61</v>
      </c>
      <c r="C69" s="11" t="s">
        <v>117</v>
      </c>
      <c r="D69" s="11" t="s">
        <v>121</v>
      </c>
      <c r="E69" s="11"/>
      <c r="F69" s="11"/>
      <c r="G69" s="13">
        <v>267956.13</v>
      </c>
      <c r="H69" s="13">
        <v>267906.13</v>
      </c>
      <c r="I69" s="18">
        <f t="shared" si="0"/>
        <v>99.981340229088985</v>
      </c>
    </row>
    <row r="70" spans="1:9" ht="26.4">
      <c r="A70" s="11" t="s">
        <v>86</v>
      </c>
      <c r="B70" s="11" t="s">
        <v>61</v>
      </c>
      <c r="C70" s="11" t="s">
        <v>117</v>
      </c>
      <c r="D70" s="11" t="s">
        <v>121</v>
      </c>
      <c r="E70" s="11" t="s">
        <v>87</v>
      </c>
      <c r="F70" s="11"/>
      <c r="G70" s="13">
        <v>267956.13</v>
      </c>
      <c r="H70" s="13">
        <v>267906.13</v>
      </c>
      <c r="I70" s="18">
        <f t="shared" si="0"/>
        <v>99.981340229088985</v>
      </c>
    </row>
    <row r="71" spans="1:9" ht="26.4">
      <c r="A71" s="11" t="s">
        <v>76</v>
      </c>
      <c r="B71" s="11" t="s">
        <v>61</v>
      </c>
      <c r="C71" s="11" t="s">
        <v>117</v>
      </c>
      <c r="D71" s="11" t="s">
        <v>121</v>
      </c>
      <c r="E71" s="11" t="s">
        <v>87</v>
      </c>
      <c r="F71" s="11" t="s">
        <v>77</v>
      </c>
      <c r="G71" s="14">
        <v>267956.13</v>
      </c>
      <c r="H71" s="14">
        <v>267906.13</v>
      </c>
      <c r="I71" s="18">
        <f t="shared" si="0"/>
        <v>99.981340229088985</v>
      </c>
    </row>
    <row r="72" spans="1:9">
      <c r="A72" s="47" t="s">
        <v>202</v>
      </c>
      <c r="B72" s="47" t="s">
        <v>61</v>
      </c>
      <c r="C72" s="50" t="s">
        <v>390</v>
      </c>
      <c r="D72" s="47"/>
      <c r="E72" s="47"/>
      <c r="F72" s="47"/>
      <c r="G72" s="51">
        <f>G73+G80</f>
        <v>1159271.8999999999</v>
      </c>
      <c r="H72" s="51">
        <f>H73+H80</f>
        <v>1158987.6000000001</v>
      </c>
      <c r="I72" s="49">
        <f>H72/G72*100</f>
        <v>99.975475986263461</v>
      </c>
    </row>
    <row r="73" spans="1:9">
      <c r="A73" s="52" t="s">
        <v>122</v>
      </c>
      <c r="B73" s="52" t="s">
        <v>61</v>
      </c>
      <c r="C73" s="52" t="s">
        <v>123</v>
      </c>
      <c r="D73" s="52"/>
      <c r="E73" s="52"/>
      <c r="F73" s="52"/>
      <c r="G73" s="53">
        <v>1120271.8999999999</v>
      </c>
      <c r="H73" s="53">
        <v>1119987.6000000001</v>
      </c>
      <c r="I73" s="54">
        <f>H73/G73*100</f>
        <v>99.974622232334866</v>
      </c>
    </row>
    <row r="74" spans="1:9" ht="39.6">
      <c r="A74" s="11" t="s">
        <v>124</v>
      </c>
      <c r="B74" s="11" t="s">
        <v>61</v>
      </c>
      <c r="C74" s="11" t="s">
        <v>123</v>
      </c>
      <c r="D74" s="11" t="s">
        <v>125</v>
      </c>
      <c r="E74" s="11"/>
      <c r="F74" s="11"/>
      <c r="G74" s="13">
        <v>430034.3</v>
      </c>
      <c r="H74" s="13">
        <v>429750</v>
      </c>
      <c r="I74" s="18">
        <f t="shared" si="0"/>
        <v>99.933888994436032</v>
      </c>
    </row>
    <row r="75" spans="1:9" ht="26.4">
      <c r="A75" s="11" t="s">
        <v>86</v>
      </c>
      <c r="B75" s="11" t="s">
        <v>61</v>
      </c>
      <c r="C75" s="11" t="s">
        <v>123</v>
      </c>
      <c r="D75" s="11" t="s">
        <v>125</v>
      </c>
      <c r="E75" s="11" t="s">
        <v>87</v>
      </c>
      <c r="F75" s="11"/>
      <c r="G75" s="13">
        <v>430034.3</v>
      </c>
      <c r="H75" s="13">
        <v>429750</v>
      </c>
      <c r="I75" s="18">
        <f t="shared" si="0"/>
        <v>99.933888994436032</v>
      </c>
    </row>
    <row r="76" spans="1:9" ht="26.4">
      <c r="A76" s="11" t="s">
        <v>76</v>
      </c>
      <c r="B76" s="11" t="s">
        <v>61</v>
      </c>
      <c r="C76" s="11" t="s">
        <v>123</v>
      </c>
      <c r="D76" s="11" t="s">
        <v>125</v>
      </c>
      <c r="E76" s="11" t="s">
        <v>87</v>
      </c>
      <c r="F76" s="11" t="s">
        <v>126</v>
      </c>
      <c r="G76" s="14">
        <v>430034.3</v>
      </c>
      <c r="H76" s="14">
        <v>429750</v>
      </c>
      <c r="I76" s="18">
        <f t="shared" si="0"/>
        <v>99.933888994436032</v>
      </c>
    </row>
    <row r="77" spans="1:9" ht="39.6">
      <c r="A77" s="11" t="s">
        <v>127</v>
      </c>
      <c r="B77" s="11" t="s">
        <v>61</v>
      </c>
      <c r="C77" s="11" t="s">
        <v>123</v>
      </c>
      <c r="D77" s="11" t="s">
        <v>128</v>
      </c>
      <c r="E77" s="11"/>
      <c r="F77" s="11"/>
      <c r="G77" s="13">
        <v>690237.6</v>
      </c>
      <c r="H77" s="13">
        <v>690237.6</v>
      </c>
      <c r="I77" s="18">
        <f t="shared" si="0"/>
        <v>100</v>
      </c>
    </row>
    <row r="78" spans="1:9" ht="26.4">
      <c r="A78" s="11" t="s">
        <v>86</v>
      </c>
      <c r="B78" s="11" t="s">
        <v>61</v>
      </c>
      <c r="C78" s="11" t="s">
        <v>123</v>
      </c>
      <c r="D78" s="11" t="s">
        <v>128</v>
      </c>
      <c r="E78" s="11" t="s">
        <v>87</v>
      </c>
      <c r="F78" s="11"/>
      <c r="G78" s="13">
        <v>690237.6</v>
      </c>
      <c r="H78" s="13">
        <v>690237.6</v>
      </c>
      <c r="I78" s="18">
        <f t="shared" si="0"/>
        <v>100</v>
      </c>
    </row>
    <row r="79" spans="1:9" ht="26.4">
      <c r="A79" s="11" t="s">
        <v>76</v>
      </c>
      <c r="B79" s="11" t="s">
        <v>61</v>
      </c>
      <c r="C79" s="11" t="s">
        <v>123</v>
      </c>
      <c r="D79" s="11" t="s">
        <v>128</v>
      </c>
      <c r="E79" s="11" t="s">
        <v>87</v>
      </c>
      <c r="F79" s="11" t="s">
        <v>126</v>
      </c>
      <c r="G79" s="14">
        <v>690237.6</v>
      </c>
      <c r="H79" s="14">
        <v>690237.6</v>
      </c>
      <c r="I79" s="18">
        <f t="shared" si="0"/>
        <v>100</v>
      </c>
    </row>
    <row r="80" spans="1:9" ht="26.4">
      <c r="A80" s="52" t="s">
        <v>358</v>
      </c>
      <c r="B80" s="52" t="s">
        <v>61</v>
      </c>
      <c r="C80" s="52" t="s">
        <v>365</v>
      </c>
      <c r="D80" s="52"/>
      <c r="E80" s="52"/>
      <c r="F80" s="52"/>
      <c r="G80" s="53">
        <v>39000</v>
      </c>
      <c r="H80" s="53">
        <v>39000</v>
      </c>
      <c r="I80" s="54">
        <f t="shared" si="0"/>
        <v>100</v>
      </c>
    </row>
    <row r="81" spans="1:9" ht="39.6">
      <c r="A81" s="11" t="s">
        <v>359</v>
      </c>
      <c r="B81" s="11" t="s">
        <v>61</v>
      </c>
      <c r="C81" s="11" t="s">
        <v>365</v>
      </c>
      <c r="D81" s="11" t="s">
        <v>366</v>
      </c>
      <c r="E81" s="11"/>
      <c r="F81" s="11"/>
      <c r="G81" s="13">
        <v>39000</v>
      </c>
      <c r="H81" s="13">
        <v>39000</v>
      </c>
      <c r="I81" s="18">
        <f t="shared" ref="I81:I137" si="1">H81/G81*100</f>
        <v>100</v>
      </c>
    </row>
    <row r="82" spans="1:9" ht="26.4">
      <c r="A82" s="11" t="s">
        <v>86</v>
      </c>
      <c r="B82" s="11" t="s">
        <v>61</v>
      </c>
      <c r="C82" s="11" t="s">
        <v>365</v>
      </c>
      <c r="D82" s="11" t="s">
        <v>366</v>
      </c>
      <c r="E82" s="11" t="s">
        <v>87</v>
      </c>
      <c r="F82" s="11"/>
      <c r="G82" s="13">
        <v>39000</v>
      </c>
      <c r="H82" s="13">
        <v>39000</v>
      </c>
      <c r="I82" s="18">
        <f t="shared" si="1"/>
        <v>100</v>
      </c>
    </row>
    <row r="83" spans="1:9" ht="26.4">
      <c r="A83" s="11" t="s">
        <v>76</v>
      </c>
      <c r="B83" s="11" t="s">
        <v>61</v>
      </c>
      <c r="C83" s="11" t="s">
        <v>365</v>
      </c>
      <c r="D83" s="11" t="s">
        <v>366</v>
      </c>
      <c r="E83" s="11" t="s">
        <v>87</v>
      </c>
      <c r="F83" s="11" t="s">
        <v>126</v>
      </c>
      <c r="G83" s="14">
        <v>39000</v>
      </c>
      <c r="H83" s="14">
        <v>39000</v>
      </c>
      <c r="I83" s="18">
        <f t="shared" si="1"/>
        <v>100</v>
      </c>
    </row>
    <row r="84" spans="1:9">
      <c r="A84" s="20" t="s">
        <v>205</v>
      </c>
      <c r="B84" s="50" t="s">
        <v>61</v>
      </c>
      <c r="C84" s="50" t="s">
        <v>391</v>
      </c>
      <c r="D84" s="47"/>
      <c r="E84" s="47"/>
      <c r="F84" s="47"/>
      <c r="G84" s="51">
        <f>G85+G98</f>
        <v>4748018.9000000004</v>
      </c>
      <c r="H84" s="51">
        <f>H85+H98</f>
        <v>3254585.8800000004</v>
      </c>
      <c r="I84" s="49">
        <f>H84/G84*100</f>
        <v>68.546186284136326</v>
      </c>
    </row>
    <row r="85" spans="1:9">
      <c r="A85" s="52" t="s">
        <v>129</v>
      </c>
      <c r="B85" s="52" t="s">
        <v>61</v>
      </c>
      <c r="C85" s="52" t="s">
        <v>130</v>
      </c>
      <c r="D85" s="52"/>
      <c r="E85" s="52"/>
      <c r="F85" s="52"/>
      <c r="G85" s="53">
        <v>86345.99</v>
      </c>
      <c r="H85" s="53">
        <v>56345.99</v>
      </c>
      <c r="I85" s="54">
        <f t="shared" si="1"/>
        <v>65.256058793234047</v>
      </c>
    </row>
    <row r="86" spans="1:9" ht="39.6">
      <c r="A86" s="11" t="s">
        <v>131</v>
      </c>
      <c r="B86" s="11" t="s">
        <v>61</v>
      </c>
      <c r="C86" s="11" t="s">
        <v>130</v>
      </c>
      <c r="D86" s="11" t="s">
        <v>132</v>
      </c>
      <c r="E86" s="11"/>
      <c r="F86" s="11"/>
      <c r="G86" s="13">
        <v>30000</v>
      </c>
      <c r="H86" s="13">
        <v>0</v>
      </c>
      <c r="I86" s="18">
        <f t="shared" si="1"/>
        <v>0</v>
      </c>
    </row>
    <row r="87" spans="1:9" ht="26.4">
      <c r="A87" s="11" t="s">
        <v>86</v>
      </c>
      <c r="B87" s="11" t="s">
        <v>61</v>
      </c>
      <c r="C87" s="11" t="s">
        <v>130</v>
      </c>
      <c r="D87" s="11" t="s">
        <v>132</v>
      </c>
      <c r="E87" s="11" t="s">
        <v>87</v>
      </c>
      <c r="F87" s="11"/>
      <c r="G87" s="13">
        <v>30000</v>
      </c>
      <c r="H87" s="13">
        <v>0</v>
      </c>
      <c r="I87" s="18">
        <f t="shared" si="1"/>
        <v>0</v>
      </c>
    </row>
    <row r="88" spans="1:9" ht="26.4">
      <c r="A88" s="11" t="s">
        <v>76</v>
      </c>
      <c r="B88" s="11" t="s">
        <v>61</v>
      </c>
      <c r="C88" s="11" t="s">
        <v>130</v>
      </c>
      <c r="D88" s="11" t="s">
        <v>132</v>
      </c>
      <c r="E88" s="11" t="s">
        <v>87</v>
      </c>
      <c r="F88" s="11" t="s">
        <v>126</v>
      </c>
      <c r="G88" s="14">
        <v>30000</v>
      </c>
      <c r="H88" s="14">
        <v>0</v>
      </c>
      <c r="I88" s="18">
        <f t="shared" si="1"/>
        <v>0</v>
      </c>
    </row>
    <row r="89" spans="1:9" ht="26.4">
      <c r="A89" s="11" t="s">
        <v>133</v>
      </c>
      <c r="B89" s="11" t="s">
        <v>61</v>
      </c>
      <c r="C89" s="11" t="s">
        <v>130</v>
      </c>
      <c r="D89" s="11" t="s">
        <v>134</v>
      </c>
      <c r="E89" s="11"/>
      <c r="F89" s="11"/>
      <c r="G89" s="13">
        <v>10306.02</v>
      </c>
      <c r="H89" s="13">
        <v>10306.02</v>
      </c>
      <c r="I89" s="18">
        <f t="shared" si="1"/>
        <v>100</v>
      </c>
    </row>
    <row r="90" spans="1:9" ht="26.4">
      <c r="A90" s="11" t="s">
        <v>86</v>
      </c>
      <c r="B90" s="11" t="s">
        <v>61</v>
      </c>
      <c r="C90" s="11" t="s">
        <v>130</v>
      </c>
      <c r="D90" s="11" t="s">
        <v>134</v>
      </c>
      <c r="E90" s="11" t="s">
        <v>87</v>
      </c>
      <c r="F90" s="11"/>
      <c r="G90" s="13">
        <v>10306.02</v>
      </c>
      <c r="H90" s="13">
        <v>10306.02</v>
      </c>
      <c r="I90" s="18">
        <f t="shared" si="1"/>
        <v>100</v>
      </c>
    </row>
    <row r="91" spans="1:9" ht="26.4">
      <c r="A91" s="11" t="s">
        <v>76</v>
      </c>
      <c r="B91" s="11" t="s">
        <v>61</v>
      </c>
      <c r="C91" s="11" t="s">
        <v>130</v>
      </c>
      <c r="D91" s="11" t="s">
        <v>134</v>
      </c>
      <c r="E91" s="11" t="s">
        <v>87</v>
      </c>
      <c r="F91" s="11" t="s">
        <v>77</v>
      </c>
      <c r="G91" s="14">
        <v>10306.02</v>
      </c>
      <c r="H91" s="14">
        <v>10306.02</v>
      </c>
      <c r="I91" s="18">
        <f t="shared" si="1"/>
        <v>100</v>
      </c>
    </row>
    <row r="92" spans="1:9" ht="26.4">
      <c r="A92" s="11" t="s">
        <v>360</v>
      </c>
      <c r="B92" s="11" t="s">
        <v>61</v>
      </c>
      <c r="C92" s="11" t="s">
        <v>130</v>
      </c>
      <c r="D92" s="11" t="s">
        <v>367</v>
      </c>
      <c r="E92" s="11"/>
      <c r="F92" s="11"/>
      <c r="G92" s="13">
        <v>18199.97</v>
      </c>
      <c r="H92" s="13">
        <v>18199.97</v>
      </c>
      <c r="I92" s="18">
        <f t="shared" si="1"/>
        <v>100</v>
      </c>
    </row>
    <row r="93" spans="1:9" ht="26.4">
      <c r="A93" s="11" t="s">
        <v>86</v>
      </c>
      <c r="B93" s="11" t="s">
        <v>61</v>
      </c>
      <c r="C93" s="11" t="s">
        <v>130</v>
      </c>
      <c r="D93" s="11" t="s">
        <v>367</v>
      </c>
      <c r="E93" s="11" t="s">
        <v>87</v>
      </c>
      <c r="F93" s="11"/>
      <c r="G93" s="13">
        <v>18199.97</v>
      </c>
      <c r="H93" s="13">
        <v>18199.97</v>
      </c>
      <c r="I93" s="18">
        <f t="shared" si="1"/>
        <v>100</v>
      </c>
    </row>
    <row r="94" spans="1:9" ht="26.4">
      <c r="A94" s="11" t="s">
        <v>76</v>
      </c>
      <c r="B94" s="11" t="s">
        <v>61</v>
      </c>
      <c r="C94" s="11" t="s">
        <v>130</v>
      </c>
      <c r="D94" s="11" t="s">
        <v>367</v>
      </c>
      <c r="E94" s="11" t="s">
        <v>87</v>
      </c>
      <c r="F94" s="11" t="s">
        <v>77</v>
      </c>
      <c r="G94" s="14">
        <v>18199.97</v>
      </c>
      <c r="H94" s="14">
        <v>18199.97</v>
      </c>
      <c r="I94" s="18">
        <f t="shared" si="1"/>
        <v>100</v>
      </c>
    </row>
    <row r="95" spans="1:9" ht="26.4">
      <c r="A95" s="11" t="s">
        <v>361</v>
      </c>
      <c r="B95" s="11" t="s">
        <v>61</v>
      </c>
      <c r="C95" s="11" t="s">
        <v>130</v>
      </c>
      <c r="D95" s="11" t="s">
        <v>368</v>
      </c>
      <c r="E95" s="11"/>
      <c r="F95" s="11"/>
      <c r="G95" s="13">
        <v>27840</v>
      </c>
      <c r="H95" s="13">
        <v>27840</v>
      </c>
      <c r="I95" s="18">
        <f t="shared" si="1"/>
        <v>100</v>
      </c>
    </row>
    <row r="96" spans="1:9" ht="26.4">
      <c r="A96" s="11" t="s">
        <v>86</v>
      </c>
      <c r="B96" s="11" t="s">
        <v>61</v>
      </c>
      <c r="C96" s="11" t="s">
        <v>130</v>
      </c>
      <c r="D96" s="11" t="s">
        <v>368</v>
      </c>
      <c r="E96" s="11" t="s">
        <v>87</v>
      </c>
      <c r="F96" s="11"/>
      <c r="G96" s="13">
        <v>27840</v>
      </c>
      <c r="H96" s="13">
        <v>27840</v>
      </c>
      <c r="I96" s="18">
        <f t="shared" si="1"/>
        <v>100</v>
      </c>
    </row>
    <row r="97" spans="1:9" ht="26.4">
      <c r="A97" s="11" t="s">
        <v>76</v>
      </c>
      <c r="B97" s="11" t="s">
        <v>61</v>
      </c>
      <c r="C97" s="11" t="s">
        <v>130</v>
      </c>
      <c r="D97" s="11" t="s">
        <v>368</v>
      </c>
      <c r="E97" s="11" t="s">
        <v>87</v>
      </c>
      <c r="F97" s="11" t="s">
        <v>77</v>
      </c>
      <c r="G97" s="14">
        <v>27840</v>
      </c>
      <c r="H97" s="14">
        <v>27840</v>
      </c>
      <c r="I97" s="18">
        <f t="shared" si="1"/>
        <v>100</v>
      </c>
    </row>
    <row r="98" spans="1:9">
      <c r="A98" s="52" t="s">
        <v>135</v>
      </c>
      <c r="B98" s="52" t="s">
        <v>61</v>
      </c>
      <c r="C98" s="52" t="s">
        <v>136</v>
      </c>
      <c r="D98" s="52"/>
      <c r="E98" s="52"/>
      <c r="F98" s="52"/>
      <c r="G98" s="53">
        <v>4661672.91</v>
      </c>
      <c r="H98" s="53">
        <v>3198239.89</v>
      </c>
      <c r="I98" s="54">
        <f t="shared" si="1"/>
        <v>68.607127778941489</v>
      </c>
    </row>
    <row r="99" spans="1:9" ht="105.6">
      <c r="A99" s="11" t="s">
        <v>107</v>
      </c>
      <c r="B99" s="11" t="s">
        <v>61</v>
      </c>
      <c r="C99" s="11" t="s">
        <v>136</v>
      </c>
      <c r="D99" s="11" t="s">
        <v>108</v>
      </c>
      <c r="E99" s="11"/>
      <c r="F99" s="11"/>
      <c r="G99" s="13">
        <v>2000000</v>
      </c>
      <c r="H99" s="13">
        <v>2000000</v>
      </c>
      <c r="I99" s="18">
        <f t="shared" si="1"/>
        <v>100</v>
      </c>
    </row>
    <row r="100" spans="1:9" ht="26.4">
      <c r="A100" s="11" t="s">
        <v>86</v>
      </c>
      <c r="B100" s="11" t="s">
        <v>61</v>
      </c>
      <c r="C100" s="11" t="s">
        <v>136</v>
      </c>
      <c r="D100" s="11" t="s">
        <v>108</v>
      </c>
      <c r="E100" s="11" t="s">
        <v>87</v>
      </c>
      <c r="F100" s="11"/>
      <c r="G100" s="13">
        <v>2000000</v>
      </c>
      <c r="H100" s="13">
        <v>2000000</v>
      </c>
      <c r="I100" s="18">
        <f t="shared" si="1"/>
        <v>100</v>
      </c>
    </row>
    <row r="101" spans="1:9" ht="26.4">
      <c r="A101" s="11" t="s">
        <v>76</v>
      </c>
      <c r="B101" s="11" t="s">
        <v>61</v>
      </c>
      <c r="C101" s="11" t="s">
        <v>136</v>
      </c>
      <c r="D101" s="11" t="s">
        <v>108</v>
      </c>
      <c r="E101" s="11" t="s">
        <v>87</v>
      </c>
      <c r="F101" s="11" t="s">
        <v>109</v>
      </c>
      <c r="G101" s="14">
        <v>2000000</v>
      </c>
      <c r="H101" s="14">
        <v>2000000</v>
      </c>
      <c r="I101" s="18">
        <f t="shared" si="1"/>
        <v>100</v>
      </c>
    </row>
    <row r="102" spans="1:9" ht="26.4">
      <c r="A102" s="11" t="s">
        <v>137</v>
      </c>
      <c r="B102" s="11" t="s">
        <v>61</v>
      </c>
      <c r="C102" s="11" t="s">
        <v>136</v>
      </c>
      <c r="D102" s="11" t="s">
        <v>138</v>
      </c>
      <c r="E102" s="11"/>
      <c r="F102" s="11"/>
      <c r="G102" s="13">
        <v>304471.88</v>
      </c>
      <c r="H102" s="13">
        <v>288747.49</v>
      </c>
      <c r="I102" s="18">
        <f t="shared" si="1"/>
        <v>94.835519785932277</v>
      </c>
    </row>
    <row r="103" spans="1:9" ht="26.4">
      <c r="A103" s="11" t="s">
        <v>90</v>
      </c>
      <c r="B103" s="11" t="s">
        <v>61</v>
      </c>
      <c r="C103" s="11" t="s">
        <v>136</v>
      </c>
      <c r="D103" s="11" t="s">
        <v>138</v>
      </c>
      <c r="E103" s="11" t="s">
        <v>91</v>
      </c>
      <c r="F103" s="11"/>
      <c r="G103" s="13">
        <v>303471.88</v>
      </c>
      <c r="H103" s="13">
        <v>287747.49</v>
      </c>
      <c r="I103" s="18">
        <f t="shared" si="1"/>
        <v>94.81850179990316</v>
      </c>
    </row>
    <row r="104" spans="1:9" ht="26.4">
      <c r="A104" s="11" t="s">
        <v>76</v>
      </c>
      <c r="B104" s="11" t="s">
        <v>61</v>
      </c>
      <c r="C104" s="11" t="s">
        <v>136</v>
      </c>
      <c r="D104" s="11" t="s">
        <v>138</v>
      </c>
      <c r="E104" s="11" t="s">
        <v>91</v>
      </c>
      <c r="F104" s="11" t="s">
        <v>77</v>
      </c>
      <c r="G104" s="14">
        <v>303471.88</v>
      </c>
      <c r="H104" s="14">
        <v>287747.49</v>
      </c>
      <c r="I104" s="18">
        <f t="shared" si="1"/>
        <v>94.81850179990316</v>
      </c>
    </row>
    <row r="105" spans="1:9" ht="26.4">
      <c r="A105" s="11" t="s">
        <v>92</v>
      </c>
      <c r="B105" s="11" t="s">
        <v>61</v>
      </c>
      <c r="C105" s="11" t="s">
        <v>136</v>
      </c>
      <c r="D105" s="11" t="s">
        <v>138</v>
      </c>
      <c r="E105" s="11" t="s">
        <v>93</v>
      </c>
      <c r="F105" s="11"/>
      <c r="G105" s="13">
        <v>1000</v>
      </c>
      <c r="H105" s="13">
        <v>1000</v>
      </c>
      <c r="I105" s="18">
        <f t="shared" si="1"/>
        <v>100</v>
      </c>
    </row>
    <row r="106" spans="1:9" ht="26.4">
      <c r="A106" s="11" t="s">
        <v>76</v>
      </c>
      <c r="B106" s="11" t="s">
        <v>61</v>
      </c>
      <c r="C106" s="11" t="s">
        <v>136</v>
      </c>
      <c r="D106" s="11" t="s">
        <v>138</v>
      </c>
      <c r="E106" s="11" t="s">
        <v>93</v>
      </c>
      <c r="F106" s="11" t="s">
        <v>77</v>
      </c>
      <c r="G106" s="14">
        <v>1000</v>
      </c>
      <c r="H106" s="14">
        <v>1000</v>
      </c>
      <c r="I106" s="18">
        <f t="shared" si="1"/>
        <v>100</v>
      </c>
    </row>
    <row r="107" spans="1:9" ht="26.4">
      <c r="A107" s="11" t="s">
        <v>139</v>
      </c>
      <c r="B107" s="11" t="s">
        <v>61</v>
      </c>
      <c r="C107" s="11" t="s">
        <v>136</v>
      </c>
      <c r="D107" s="11" t="s">
        <v>140</v>
      </c>
      <c r="E107" s="11"/>
      <c r="F107" s="11"/>
      <c r="G107" s="13">
        <v>81055.3</v>
      </c>
      <c r="H107" s="13">
        <v>58859.66</v>
      </c>
      <c r="I107" s="18">
        <f t="shared" si="1"/>
        <v>72.616670347281413</v>
      </c>
    </row>
    <row r="108" spans="1:9" ht="26.4">
      <c r="A108" s="11" t="s">
        <v>86</v>
      </c>
      <c r="B108" s="11" t="s">
        <v>61</v>
      </c>
      <c r="C108" s="11" t="s">
        <v>136</v>
      </c>
      <c r="D108" s="11" t="s">
        <v>140</v>
      </c>
      <c r="E108" s="11" t="s">
        <v>87</v>
      </c>
      <c r="F108" s="11"/>
      <c r="G108" s="13">
        <v>81055.3</v>
      </c>
      <c r="H108" s="13">
        <v>58859.66</v>
      </c>
      <c r="I108" s="18">
        <f t="shared" si="1"/>
        <v>72.616670347281413</v>
      </c>
    </row>
    <row r="109" spans="1:9" ht="26.4">
      <c r="A109" s="11" t="s">
        <v>76</v>
      </c>
      <c r="B109" s="11" t="s">
        <v>61</v>
      </c>
      <c r="C109" s="11" t="s">
        <v>136</v>
      </c>
      <c r="D109" s="11" t="s">
        <v>140</v>
      </c>
      <c r="E109" s="11" t="s">
        <v>87</v>
      </c>
      <c r="F109" s="11" t="s">
        <v>77</v>
      </c>
      <c r="G109" s="14">
        <v>81055.3</v>
      </c>
      <c r="H109" s="14">
        <v>58859.66</v>
      </c>
      <c r="I109" s="18">
        <f t="shared" si="1"/>
        <v>72.616670347281413</v>
      </c>
    </row>
    <row r="110" spans="1:9" ht="26.4">
      <c r="A110" s="11" t="s">
        <v>141</v>
      </c>
      <c r="B110" s="11" t="s">
        <v>61</v>
      </c>
      <c r="C110" s="11" t="s">
        <v>136</v>
      </c>
      <c r="D110" s="11" t="s">
        <v>142</v>
      </c>
      <c r="E110" s="11"/>
      <c r="F110" s="11"/>
      <c r="G110" s="13">
        <v>430935.74</v>
      </c>
      <c r="H110" s="13">
        <v>430203.24</v>
      </c>
      <c r="I110" s="18">
        <f t="shared" si="1"/>
        <v>99.83002106068065</v>
      </c>
    </row>
    <row r="111" spans="1:9" ht="26.4">
      <c r="A111" s="11" t="s">
        <v>86</v>
      </c>
      <c r="B111" s="11" t="s">
        <v>61</v>
      </c>
      <c r="C111" s="11" t="s">
        <v>136</v>
      </c>
      <c r="D111" s="11" t="s">
        <v>142</v>
      </c>
      <c r="E111" s="11" t="s">
        <v>87</v>
      </c>
      <c r="F111" s="11"/>
      <c r="G111" s="13">
        <v>430935.74</v>
      </c>
      <c r="H111" s="13">
        <v>430203.24</v>
      </c>
      <c r="I111" s="18">
        <f t="shared" si="1"/>
        <v>99.83002106068065</v>
      </c>
    </row>
    <row r="112" spans="1:9" ht="26.4">
      <c r="A112" s="11" t="s">
        <v>76</v>
      </c>
      <c r="B112" s="11" t="s">
        <v>61</v>
      </c>
      <c r="C112" s="11" t="s">
        <v>136</v>
      </c>
      <c r="D112" s="11" t="s">
        <v>142</v>
      </c>
      <c r="E112" s="11" t="s">
        <v>87</v>
      </c>
      <c r="F112" s="11" t="s">
        <v>77</v>
      </c>
      <c r="G112" s="14">
        <v>430935.74</v>
      </c>
      <c r="H112" s="14">
        <v>430203.24</v>
      </c>
      <c r="I112" s="18">
        <f t="shared" si="1"/>
        <v>99.83002106068065</v>
      </c>
    </row>
    <row r="113" spans="1:9" ht="26.4">
      <c r="A113" s="11" t="s">
        <v>143</v>
      </c>
      <c r="B113" s="11" t="s">
        <v>61</v>
      </c>
      <c r="C113" s="11" t="s">
        <v>136</v>
      </c>
      <c r="D113" s="11" t="s">
        <v>144</v>
      </c>
      <c r="E113" s="11"/>
      <c r="F113" s="11"/>
      <c r="G113" s="13">
        <v>1453.5</v>
      </c>
      <c r="H113" s="13">
        <v>1453.5</v>
      </c>
      <c r="I113" s="18">
        <f t="shared" si="1"/>
        <v>100</v>
      </c>
    </row>
    <row r="114" spans="1:9" ht="26.4">
      <c r="A114" s="11" t="s">
        <v>86</v>
      </c>
      <c r="B114" s="11" t="s">
        <v>61</v>
      </c>
      <c r="C114" s="11" t="s">
        <v>136</v>
      </c>
      <c r="D114" s="11" t="s">
        <v>144</v>
      </c>
      <c r="E114" s="11" t="s">
        <v>87</v>
      </c>
      <c r="F114" s="11"/>
      <c r="G114" s="13">
        <v>1453.5</v>
      </c>
      <c r="H114" s="13">
        <v>1453.5</v>
      </c>
      <c r="I114" s="18">
        <f t="shared" si="1"/>
        <v>100</v>
      </c>
    </row>
    <row r="115" spans="1:9" ht="26.4">
      <c r="A115" s="11" t="s">
        <v>76</v>
      </c>
      <c r="B115" s="11" t="s">
        <v>61</v>
      </c>
      <c r="C115" s="11" t="s">
        <v>136</v>
      </c>
      <c r="D115" s="11" t="s">
        <v>144</v>
      </c>
      <c r="E115" s="11" t="s">
        <v>87</v>
      </c>
      <c r="F115" s="11" t="s">
        <v>77</v>
      </c>
      <c r="G115" s="14">
        <v>1453.5</v>
      </c>
      <c r="H115" s="14">
        <v>1453.5</v>
      </c>
      <c r="I115" s="18">
        <f t="shared" si="1"/>
        <v>100</v>
      </c>
    </row>
    <row r="116" spans="1:9" ht="39.6">
      <c r="A116" s="11" t="s">
        <v>145</v>
      </c>
      <c r="B116" s="11" t="s">
        <v>61</v>
      </c>
      <c r="C116" s="11" t="s">
        <v>136</v>
      </c>
      <c r="D116" s="11" t="s">
        <v>146</v>
      </c>
      <c r="E116" s="11"/>
      <c r="F116" s="11"/>
      <c r="G116" s="13">
        <v>372576</v>
      </c>
      <c r="H116" s="13">
        <v>372576</v>
      </c>
      <c r="I116" s="18">
        <f t="shared" si="1"/>
        <v>100</v>
      </c>
    </row>
    <row r="117" spans="1:9" ht="26.4">
      <c r="A117" s="11" t="s">
        <v>86</v>
      </c>
      <c r="B117" s="11" t="s">
        <v>61</v>
      </c>
      <c r="C117" s="11" t="s">
        <v>136</v>
      </c>
      <c r="D117" s="11" t="s">
        <v>146</v>
      </c>
      <c r="E117" s="11" t="s">
        <v>87</v>
      </c>
      <c r="F117" s="11"/>
      <c r="G117" s="13">
        <v>372576</v>
      </c>
      <c r="H117" s="13">
        <v>372576</v>
      </c>
      <c r="I117" s="18">
        <f t="shared" si="1"/>
        <v>100</v>
      </c>
    </row>
    <row r="118" spans="1:9" ht="26.4">
      <c r="A118" s="11" t="s">
        <v>76</v>
      </c>
      <c r="B118" s="11" t="s">
        <v>61</v>
      </c>
      <c r="C118" s="11" t="s">
        <v>136</v>
      </c>
      <c r="D118" s="11" t="s">
        <v>146</v>
      </c>
      <c r="E118" s="11" t="s">
        <v>87</v>
      </c>
      <c r="F118" s="11" t="s">
        <v>77</v>
      </c>
      <c r="G118" s="14">
        <v>372576</v>
      </c>
      <c r="H118" s="14">
        <v>372576</v>
      </c>
      <c r="I118" s="18">
        <f t="shared" si="1"/>
        <v>100</v>
      </c>
    </row>
    <row r="119" spans="1:9" ht="26.4">
      <c r="A119" s="11" t="s">
        <v>147</v>
      </c>
      <c r="B119" s="11" t="s">
        <v>61</v>
      </c>
      <c r="C119" s="11" t="s">
        <v>136</v>
      </c>
      <c r="D119" s="11" t="s">
        <v>148</v>
      </c>
      <c r="E119" s="11"/>
      <c r="F119" s="11"/>
      <c r="G119" s="13">
        <v>0.4</v>
      </c>
      <c r="H119" s="13">
        <v>0</v>
      </c>
      <c r="I119" s="18">
        <v>0</v>
      </c>
    </row>
    <row r="120" spans="1:9" ht="26.4">
      <c r="A120" s="11" t="s">
        <v>86</v>
      </c>
      <c r="B120" s="11" t="s">
        <v>61</v>
      </c>
      <c r="C120" s="11" t="s">
        <v>136</v>
      </c>
      <c r="D120" s="11" t="s">
        <v>148</v>
      </c>
      <c r="E120" s="11" t="s">
        <v>87</v>
      </c>
      <c r="F120" s="11"/>
      <c r="G120" s="13">
        <v>0.4</v>
      </c>
      <c r="H120" s="13">
        <v>0</v>
      </c>
      <c r="I120" s="18">
        <v>0</v>
      </c>
    </row>
    <row r="121" spans="1:9" ht="26.4">
      <c r="A121" s="11" t="s">
        <v>76</v>
      </c>
      <c r="B121" s="11" t="s">
        <v>61</v>
      </c>
      <c r="C121" s="11" t="s">
        <v>136</v>
      </c>
      <c r="D121" s="11" t="s">
        <v>148</v>
      </c>
      <c r="E121" s="11" t="s">
        <v>87</v>
      </c>
      <c r="F121" s="11" t="s">
        <v>77</v>
      </c>
      <c r="G121" s="14">
        <v>0.4</v>
      </c>
      <c r="H121" s="14">
        <v>0</v>
      </c>
      <c r="I121" s="18">
        <v>0</v>
      </c>
    </row>
    <row r="122" spans="1:9" ht="26.4">
      <c r="A122" s="11" t="s">
        <v>149</v>
      </c>
      <c r="B122" s="11" t="s">
        <v>61</v>
      </c>
      <c r="C122" s="11" t="s">
        <v>136</v>
      </c>
      <c r="D122" s="11" t="s">
        <v>150</v>
      </c>
      <c r="E122" s="11"/>
      <c r="F122" s="11"/>
      <c r="G122" s="13">
        <v>10000</v>
      </c>
      <c r="H122" s="13">
        <v>10000</v>
      </c>
      <c r="I122" s="18">
        <f t="shared" si="1"/>
        <v>100</v>
      </c>
    </row>
    <row r="123" spans="1:9" ht="26.4">
      <c r="A123" s="11" t="s">
        <v>86</v>
      </c>
      <c r="B123" s="11" t="s">
        <v>61</v>
      </c>
      <c r="C123" s="11" t="s">
        <v>136</v>
      </c>
      <c r="D123" s="11" t="s">
        <v>150</v>
      </c>
      <c r="E123" s="11" t="s">
        <v>87</v>
      </c>
      <c r="F123" s="11"/>
      <c r="G123" s="13">
        <v>10000</v>
      </c>
      <c r="H123" s="13">
        <v>10000</v>
      </c>
      <c r="I123" s="18">
        <f t="shared" si="1"/>
        <v>100</v>
      </c>
    </row>
    <row r="124" spans="1:9" ht="26.4">
      <c r="A124" s="11" t="s">
        <v>76</v>
      </c>
      <c r="B124" s="11" t="s">
        <v>61</v>
      </c>
      <c r="C124" s="11" t="s">
        <v>136</v>
      </c>
      <c r="D124" s="11" t="s">
        <v>150</v>
      </c>
      <c r="E124" s="11" t="s">
        <v>87</v>
      </c>
      <c r="F124" s="11" t="s">
        <v>77</v>
      </c>
      <c r="G124" s="14">
        <v>10000</v>
      </c>
      <c r="H124" s="14">
        <v>10000</v>
      </c>
      <c r="I124" s="18">
        <f t="shared" si="1"/>
        <v>100</v>
      </c>
    </row>
    <row r="125" spans="1:9" ht="52.8">
      <c r="A125" s="11" t="s">
        <v>151</v>
      </c>
      <c r="B125" s="11" t="s">
        <v>61</v>
      </c>
      <c r="C125" s="11" t="s">
        <v>136</v>
      </c>
      <c r="D125" s="11" t="s">
        <v>152</v>
      </c>
      <c r="E125" s="11"/>
      <c r="F125" s="11"/>
      <c r="G125" s="13">
        <v>1000000</v>
      </c>
      <c r="H125" s="13">
        <v>0</v>
      </c>
      <c r="I125" s="18">
        <f t="shared" si="1"/>
        <v>0</v>
      </c>
    </row>
    <row r="126" spans="1:9" ht="26.4">
      <c r="A126" s="11" t="s">
        <v>86</v>
      </c>
      <c r="B126" s="11" t="s">
        <v>61</v>
      </c>
      <c r="C126" s="11" t="s">
        <v>136</v>
      </c>
      <c r="D126" s="11" t="s">
        <v>152</v>
      </c>
      <c r="E126" s="11" t="s">
        <v>87</v>
      </c>
      <c r="F126" s="11"/>
      <c r="G126" s="13">
        <v>1000000</v>
      </c>
      <c r="H126" s="13">
        <v>0</v>
      </c>
      <c r="I126" s="18">
        <f t="shared" si="1"/>
        <v>0</v>
      </c>
    </row>
    <row r="127" spans="1:9" ht="26.4">
      <c r="A127" s="11" t="s">
        <v>76</v>
      </c>
      <c r="B127" s="11" t="s">
        <v>61</v>
      </c>
      <c r="C127" s="11" t="s">
        <v>136</v>
      </c>
      <c r="D127" s="11" t="s">
        <v>152</v>
      </c>
      <c r="E127" s="11" t="s">
        <v>87</v>
      </c>
      <c r="F127" s="11" t="s">
        <v>153</v>
      </c>
      <c r="G127" s="14">
        <v>1000000</v>
      </c>
      <c r="H127" s="14">
        <v>0</v>
      </c>
      <c r="I127" s="18">
        <f t="shared" si="1"/>
        <v>0</v>
      </c>
    </row>
    <row r="128" spans="1:9" ht="79.2">
      <c r="A128" s="11" t="s">
        <v>362</v>
      </c>
      <c r="B128" s="11" t="s">
        <v>61</v>
      </c>
      <c r="C128" s="11" t="s">
        <v>136</v>
      </c>
      <c r="D128" s="11" t="s">
        <v>369</v>
      </c>
      <c r="E128" s="11"/>
      <c r="F128" s="11"/>
      <c r="G128" s="13">
        <v>358238</v>
      </c>
      <c r="H128" s="13">
        <v>0</v>
      </c>
      <c r="I128" s="18">
        <f t="shared" si="1"/>
        <v>0</v>
      </c>
    </row>
    <row r="129" spans="1:9" ht="26.4">
      <c r="A129" s="11" t="s">
        <v>86</v>
      </c>
      <c r="B129" s="11" t="s">
        <v>61</v>
      </c>
      <c r="C129" s="11" t="s">
        <v>136</v>
      </c>
      <c r="D129" s="11" t="s">
        <v>369</v>
      </c>
      <c r="E129" s="11" t="s">
        <v>87</v>
      </c>
      <c r="F129" s="11"/>
      <c r="G129" s="13">
        <v>358238</v>
      </c>
      <c r="H129" s="13">
        <v>0</v>
      </c>
      <c r="I129" s="18">
        <f t="shared" si="1"/>
        <v>0</v>
      </c>
    </row>
    <row r="130" spans="1:9" ht="26.4">
      <c r="A130" s="11" t="s">
        <v>76</v>
      </c>
      <c r="B130" s="11" t="s">
        <v>61</v>
      </c>
      <c r="C130" s="11" t="s">
        <v>136</v>
      </c>
      <c r="D130" s="11" t="s">
        <v>369</v>
      </c>
      <c r="E130" s="11" t="s">
        <v>87</v>
      </c>
      <c r="F130" s="11" t="s">
        <v>77</v>
      </c>
      <c r="G130" s="14">
        <v>206780.09</v>
      </c>
      <c r="H130" s="14">
        <v>0</v>
      </c>
      <c r="I130" s="18">
        <f t="shared" si="1"/>
        <v>0</v>
      </c>
    </row>
    <row r="131" spans="1:9" ht="26.4">
      <c r="A131" s="11" t="s">
        <v>76</v>
      </c>
      <c r="B131" s="11" t="s">
        <v>61</v>
      </c>
      <c r="C131" s="11" t="s">
        <v>136</v>
      </c>
      <c r="D131" s="11" t="s">
        <v>369</v>
      </c>
      <c r="E131" s="11" t="s">
        <v>87</v>
      </c>
      <c r="F131" s="11" t="s">
        <v>154</v>
      </c>
      <c r="G131" s="14">
        <v>46602.43</v>
      </c>
      <c r="H131" s="14">
        <v>0</v>
      </c>
      <c r="I131" s="18">
        <f t="shared" si="1"/>
        <v>0</v>
      </c>
    </row>
    <row r="132" spans="1:9" ht="26.4">
      <c r="A132" s="11" t="s">
        <v>76</v>
      </c>
      <c r="B132" s="11" t="s">
        <v>61</v>
      </c>
      <c r="C132" s="11" t="s">
        <v>136</v>
      </c>
      <c r="D132" s="11" t="s">
        <v>369</v>
      </c>
      <c r="E132" s="11" t="s">
        <v>87</v>
      </c>
      <c r="F132" s="11" t="s">
        <v>126</v>
      </c>
      <c r="G132" s="14">
        <v>104855.48</v>
      </c>
      <c r="H132" s="14">
        <v>0</v>
      </c>
      <c r="I132" s="18">
        <f t="shared" si="1"/>
        <v>0</v>
      </c>
    </row>
    <row r="133" spans="1:9" ht="79.2">
      <c r="A133" s="11" t="s">
        <v>363</v>
      </c>
      <c r="B133" s="11" t="s">
        <v>61</v>
      </c>
      <c r="C133" s="11" t="s">
        <v>136</v>
      </c>
      <c r="D133" s="11" t="s">
        <v>370</v>
      </c>
      <c r="E133" s="11"/>
      <c r="F133" s="11"/>
      <c r="G133" s="13">
        <v>66542.09</v>
      </c>
      <c r="H133" s="13">
        <v>0</v>
      </c>
      <c r="I133" s="18">
        <f t="shared" si="1"/>
        <v>0</v>
      </c>
    </row>
    <row r="134" spans="1:9" ht="26.4">
      <c r="A134" s="11" t="s">
        <v>86</v>
      </c>
      <c r="B134" s="11" t="s">
        <v>61</v>
      </c>
      <c r="C134" s="11" t="s">
        <v>136</v>
      </c>
      <c r="D134" s="11" t="s">
        <v>370</v>
      </c>
      <c r="E134" s="11" t="s">
        <v>87</v>
      </c>
      <c r="F134" s="11"/>
      <c r="G134" s="13">
        <v>66542.09</v>
      </c>
      <c r="H134" s="13">
        <v>0</v>
      </c>
      <c r="I134" s="18">
        <f t="shared" si="1"/>
        <v>0</v>
      </c>
    </row>
    <row r="135" spans="1:9" ht="26.4">
      <c r="A135" s="11" t="s">
        <v>76</v>
      </c>
      <c r="B135" s="11" t="s">
        <v>61</v>
      </c>
      <c r="C135" s="11" t="s">
        <v>136</v>
      </c>
      <c r="D135" s="11" t="s">
        <v>370</v>
      </c>
      <c r="E135" s="11" t="s">
        <v>87</v>
      </c>
      <c r="F135" s="11" t="s">
        <v>154</v>
      </c>
      <c r="G135" s="14">
        <v>21397.57</v>
      </c>
      <c r="H135" s="14">
        <v>0</v>
      </c>
      <c r="I135" s="18">
        <f t="shared" si="1"/>
        <v>0</v>
      </c>
    </row>
    <row r="136" spans="1:9" ht="26.4">
      <c r="A136" s="11" t="s">
        <v>76</v>
      </c>
      <c r="B136" s="11" t="s">
        <v>61</v>
      </c>
      <c r="C136" s="11" t="s">
        <v>136</v>
      </c>
      <c r="D136" s="11" t="s">
        <v>370</v>
      </c>
      <c r="E136" s="11" t="s">
        <v>87</v>
      </c>
      <c r="F136" s="11" t="s">
        <v>126</v>
      </c>
      <c r="G136" s="14">
        <v>45144.52</v>
      </c>
      <c r="H136" s="14">
        <v>0</v>
      </c>
      <c r="I136" s="18">
        <f t="shared" si="1"/>
        <v>0</v>
      </c>
    </row>
    <row r="137" spans="1:9" ht="39.6">
      <c r="A137" s="11" t="s">
        <v>364</v>
      </c>
      <c r="B137" s="11" t="s">
        <v>61</v>
      </c>
      <c r="C137" s="11" t="s">
        <v>136</v>
      </c>
      <c r="D137" s="11" t="s">
        <v>371</v>
      </c>
      <c r="E137" s="11"/>
      <c r="F137" s="11"/>
      <c r="G137" s="13">
        <v>36400</v>
      </c>
      <c r="H137" s="13">
        <v>36400</v>
      </c>
      <c r="I137" s="18">
        <f t="shared" si="1"/>
        <v>100</v>
      </c>
    </row>
    <row r="138" spans="1:9" ht="26.4">
      <c r="A138" s="11" t="s">
        <v>92</v>
      </c>
      <c r="B138" s="11" t="s">
        <v>61</v>
      </c>
      <c r="C138" s="11" t="s">
        <v>136</v>
      </c>
      <c r="D138" s="11" t="s">
        <v>371</v>
      </c>
      <c r="E138" s="11" t="s">
        <v>93</v>
      </c>
      <c r="F138" s="11"/>
      <c r="G138" s="13">
        <v>36400</v>
      </c>
      <c r="H138" s="13">
        <v>36400</v>
      </c>
      <c r="I138" s="18">
        <f t="shared" ref="I138:I165" si="2">H138/G138*100</f>
        <v>100</v>
      </c>
    </row>
    <row r="139" spans="1:9" ht="26.4">
      <c r="A139" s="11" t="s">
        <v>76</v>
      </c>
      <c r="B139" s="11" t="s">
        <v>61</v>
      </c>
      <c r="C139" s="11" t="s">
        <v>136</v>
      </c>
      <c r="D139" s="11" t="s">
        <v>371</v>
      </c>
      <c r="E139" s="11" t="s">
        <v>93</v>
      </c>
      <c r="F139" s="11" t="s">
        <v>77</v>
      </c>
      <c r="G139" s="14">
        <v>36400</v>
      </c>
      <c r="H139" s="14">
        <v>36400</v>
      </c>
      <c r="I139" s="18">
        <f t="shared" si="2"/>
        <v>100</v>
      </c>
    </row>
    <row r="140" spans="1:9" ht="39.6">
      <c r="A140" s="47" t="s">
        <v>155</v>
      </c>
      <c r="B140" s="47" t="s">
        <v>61</v>
      </c>
      <c r="C140" s="47" t="s">
        <v>156</v>
      </c>
      <c r="D140" s="47"/>
      <c r="E140" s="47"/>
      <c r="F140" s="47"/>
      <c r="G140" s="48">
        <v>16000</v>
      </c>
      <c r="H140" s="48">
        <v>16000</v>
      </c>
      <c r="I140" s="49">
        <f t="shared" si="2"/>
        <v>100</v>
      </c>
    </row>
    <row r="141" spans="1:9" ht="26.4">
      <c r="A141" s="11" t="s">
        <v>157</v>
      </c>
      <c r="B141" s="11" t="s">
        <v>61</v>
      </c>
      <c r="C141" s="11" t="s">
        <v>156</v>
      </c>
      <c r="D141" s="11" t="s">
        <v>158</v>
      </c>
      <c r="E141" s="11"/>
      <c r="F141" s="11"/>
      <c r="G141" s="13">
        <v>16000</v>
      </c>
      <c r="H141" s="13">
        <v>16000</v>
      </c>
      <c r="I141" s="18">
        <f t="shared" si="2"/>
        <v>100</v>
      </c>
    </row>
    <row r="142" spans="1:9" ht="26.4">
      <c r="A142" s="11" t="s">
        <v>86</v>
      </c>
      <c r="B142" s="11" t="s">
        <v>61</v>
      </c>
      <c r="C142" s="11" t="s">
        <v>156</v>
      </c>
      <c r="D142" s="11" t="s">
        <v>158</v>
      </c>
      <c r="E142" s="11" t="s">
        <v>87</v>
      </c>
      <c r="F142" s="11"/>
      <c r="G142" s="13">
        <v>16000</v>
      </c>
      <c r="H142" s="13">
        <v>16000</v>
      </c>
      <c r="I142" s="18">
        <f t="shared" si="2"/>
        <v>100</v>
      </c>
    </row>
    <row r="143" spans="1:9" ht="26.4">
      <c r="A143" s="11" t="s">
        <v>76</v>
      </c>
      <c r="B143" s="11" t="s">
        <v>61</v>
      </c>
      <c r="C143" s="11" t="s">
        <v>156</v>
      </c>
      <c r="D143" s="11" t="s">
        <v>158</v>
      </c>
      <c r="E143" s="11" t="s">
        <v>87</v>
      </c>
      <c r="F143" s="11" t="s">
        <v>77</v>
      </c>
      <c r="G143" s="14">
        <v>16000</v>
      </c>
      <c r="H143" s="14">
        <v>16000</v>
      </c>
      <c r="I143" s="18">
        <f t="shared" si="2"/>
        <v>100</v>
      </c>
    </row>
    <row r="144" spans="1:9">
      <c r="A144" s="47" t="s">
        <v>159</v>
      </c>
      <c r="B144" s="47" t="s">
        <v>61</v>
      </c>
      <c r="C144" s="47" t="s">
        <v>160</v>
      </c>
      <c r="D144" s="47"/>
      <c r="E144" s="47"/>
      <c r="F144" s="47"/>
      <c r="G144" s="48">
        <v>207319.03</v>
      </c>
      <c r="H144" s="48">
        <v>199373.43</v>
      </c>
      <c r="I144" s="49">
        <f t="shared" si="2"/>
        <v>96.167452645326378</v>
      </c>
    </row>
    <row r="145" spans="1:9" ht="26.4">
      <c r="A145" s="52" t="s">
        <v>161</v>
      </c>
      <c r="B145" s="52" t="s">
        <v>61</v>
      </c>
      <c r="C145" s="52" t="s">
        <v>160</v>
      </c>
      <c r="D145" s="52" t="s">
        <v>162</v>
      </c>
      <c r="E145" s="52"/>
      <c r="F145" s="52"/>
      <c r="G145" s="53">
        <v>10000</v>
      </c>
      <c r="H145" s="53">
        <v>2054.4</v>
      </c>
      <c r="I145" s="54">
        <f t="shared" si="2"/>
        <v>20.544</v>
      </c>
    </row>
    <row r="146" spans="1:9" ht="26.4">
      <c r="A146" s="11" t="s">
        <v>163</v>
      </c>
      <c r="B146" s="11" t="s">
        <v>61</v>
      </c>
      <c r="C146" s="11" t="s">
        <v>160</v>
      </c>
      <c r="D146" s="11" t="s">
        <v>162</v>
      </c>
      <c r="E146" s="11" t="s">
        <v>164</v>
      </c>
      <c r="F146" s="11"/>
      <c r="G146" s="13">
        <v>10000</v>
      </c>
      <c r="H146" s="13">
        <v>2054.4</v>
      </c>
      <c r="I146" s="18">
        <f t="shared" si="2"/>
        <v>20.544</v>
      </c>
    </row>
    <row r="147" spans="1:9" ht="26.4">
      <c r="A147" s="11" t="s">
        <v>76</v>
      </c>
      <c r="B147" s="11" t="s">
        <v>61</v>
      </c>
      <c r="C147" s="11" t="s">
        <v>160</v>
      </c>
      <c r="D147" s="11" t="s">
        <v>162</v>
      </c>
      <c r="E147" s="11" t="s">
        <v>164</v>
      </c>
      <c r="F147" s="11" t="s">
        <v>77</v>
      </c>
      <c r="G147" s="14">
        <v>10000</v>
      </c>
      <c r="H147" s="14">
        <v>2054.4</v>
      </c>
      <c r="I147" s="18">
        <f t="shared" si="2"/>
        <v>20.544</v>
      </c>
    </row>
    <row r="148" spans="1:9" ht="26.4">
      <c r="A148" s="11" t="s">
        <v>165</v>
      </c>
      <c r="B148" s="11" t="s">
        <v>61</v>
      </c>
      <c r="C148" s="11" t="s">
        <v>160</v>
      </c>
      <c r="D148" s="11" t="s">
        <v>166</v>
      </c>
      <c r="E148" s="11"/>
      <c r="F148" s="11"/>
      <c r="G148" s="13">
        <v>197319.03</v>
      </c>
      <c r="H148" s="13">
        <v>197319.03</v>
      </c>
      <c r="I148" s="18">
        <f t="shared" si="2"/>
        <v>100</v>
      </c>
    </row>
    <row r="149" spans="1:9" ht="26.4">
      <c r="A149" s="52" t="s">
        <v>167</v>
      </c>
      <c r="B149" s="52" t="s">
        <v>61</v>
      </c>
      <c r="C149" s="52" t="s">
        <v>160</v>
      </c>
      <c r="D149" s="52" t="s">
        <v>166</v>
      </c>
      <c r="E149" s="52" t="s">
        <v>168</v>
      </c>
      <c r="F149" s="52"/>
      <c r="G149" s="53">
        <v>197319.03</v>
      </c>
      <c r="H149" s="53">
        <v>197319.03</v>
      </c>
      <c r="I149" s="54">
        <f t="shared" si="2"/>
        <v>100</v>
      </c>
    </row>
    <row r="150" spans="1:9" ht="26.4">
      <c r="A150" s="11" t="s">
        <v>76</v>
      </c>
      <c r="B150" s="11" t="s">
        <v>61</v>
      </c>
      <c r="C150" s="11" t="s">
        <v>160</v>
      </c>
      <c r="D150" s="11" t="s">
        <v>166</v>
      </c>
      <c r="E150" s="11" t="s">
        <v>168</v>
      </c>
      <c r="F150" s="11" t="s">
        <v>77</v>
      </c>
      <c r="G150" s="14">
        <v>197319.03</v>
      </c>
      <c r="H150" s="14">
        <v>197319.03</v>
      </c>
      <c r="I150" s="18">
        <f t="shared" si="2"/>
        <v>100</v>
      </c>
    </row>
    <row r="151" spans="1:9" ht="39.6">
      <c r="A151" s="55" t="s">
        <v>169</v>
      </c>
      <c r="B151" s="55" t="s">
        <v>61</v>
      </c>
      <c r="C151" s="55"/>
      <c r="D151" s="55"/>
      <c r="E151" s="55"/>
      <c r="F151" s="55"/>
      <c r="G151" s="56">
        <v>71000</v>
      </c>
      <c r="H151" s="56">
        <v>54246.31</v>
      </c>
      <c r="I151" s="54">
        <f t="shared" si="2"/>
        <v>76.403253521126757</v>
      </c>
    </row>
    <row r="152" spans="1:9">
      <c r="A152" s="11" t="s">
        <v>159</v>
      </c>
      <c r="B152" s="11" t="s">
        <v>61</v>
      </c>
      <c r="C152" s="11" t="s">
        <v>160</v>
      </c>
      <c r="D152" s="11"/>
      <c r="E152" s="11"/>
      <c r="F152" s="11"/>
      <c r="G152" s="13">
        <v>70000</v>
      </c>
      <c r="H152" s="13">
        <v>53246.31</v>
      </c>
      <c r="I152" s="18">
        <f t="shared" si="2"/>
        <v>76.066157142857136</v>
      </c>
    </row>
    <row r="153" spans="1:9" ht="39.6">
      <c r="A153" s="11" t="s">
        <v>170</v>
      </c>
      <c r="B153" s="11" t="s">
        <v>61</v>
      </c>
      <c r="C153" s="11" t="s">
        <v>160</v>
      </c>
      <c r="D153" s="11" t="s">
        <v>171</v>
      </c>
      <c r="E153" s="11"/>
      <c r="F153" s="11"/>
      <c r="G153" s="13">
        <v>70000</v>
      </c>
      <c r="H153" s="13">
        <v>53246.31</v>
      </c>
      <c r="I153" s="18">
        <f t="shared" si="2"/>
        <v>76.066157142857136</v>
      </c>
    </row>
    <row r="154" spans="1:9" ht="26.4">
      <c r="A154" s="11" t="s">
        <v>172</v>
      </c>
      <c r="B154" s="11" t="s">
        <v>61</v>
      </c>
      <c r="C154" s="11" t="s">
        <v>160</v>
      </c>
      <c r="D154" s="11" t="s">
        <v>171</v>
      </c>
      <c r="E154" s="11" t="s">
        <v>173</v>
      </c>
      <c r="F154" s="11"/>
      <c r="G154" s="13">
        <v>70000</v>
      </c>
      <c r="H154" s="13">
        <v>53246.31</v>
      </c>
      <c r="I154" s="18">
        <f t="shared" si="2"/>
        <v>76.066157142857136</v>
      </c>
    </row>
    <row r="155" spans="1:9" ht="26.4">
      <c r="A155" s="11" t="s">
        <v>76</v>
      </c>
      <c r="B155" s="11" t="s">
        <v>61</v>
      </c>
      <c r="C155" s="11" t="s">
        <v>160</v>
      </c>
      <c r="D155" s="11" t="s">
        <v>171</v>
      </c>
      <c r="E155" s="11" t="s">
        <v>173</v>
      </c>
      <c r="F155" s="11" t="s">
        <v>77</v>
      </c>
      <c r="G155" s="14">
        <v>70000</v>
      </c>
      <c r="H155" s="14">
        <v>53246.31</v>
      </c>
      <c r="I155" s="18">
        <f t="shared" si="2"/>
        <v>76.066157142857136</v>
      </c>
    </row>
    <row r="156" spans="1:9" ht="26.4">
      <c r="A156" s="11" t="s">
        <v>176</v>
      </c>
      <c r="B156" s="11" t="s">
        <v>61</v>
      </c>
      <c r="C156" s="11" t="s">
        <v>177</v>
      </c>
      <c r="D156" s="11"/>
      <c r="E156" s="11"/>
      <c r="F156" s="11"/>
      <c r="G156" s="13">
        <v>1000</v>
      </c>
      <c r="H156" s="13">
        <v>1000</v>
      </c>
      <c r="I156" s="18">
        <f t="shared" si="2"/>
        <v>100</v>
      </c>
    </row>
    <row r="157" spans="1:9" ht="26.4">
      <c r="A157" s="11" t="s">
        <v>174</v>
      </c>
      <c r="B157" s="11" t="s">
        <v>61</v>
      </c>
      <c r="C157" s="11" t="s">
        <v>177</v>
      </c>
      <c r="D157" s="11" t="s">
        <v>175</v>
      </c>
      <c r="E157" s="11"/>
      <c r="F157" s="11"/>
      <c r="G157" s="13">
        <v>1000</v>
      </c>
      <c r="H157" s="13">
        <v>1000</v>
      </c>
      <c r="I157" s="18">
        <f t="shared" si="2"/>
        <v>100</v>
      </c>
    </row>
    <row r="158" spans="1:9" ht="26.4">
      <c r="A158" s="11" t="s">
        <v>172</v>
      </c>
      <c r="B158" s="11" t="s">
        <v>61</v>
      </c>
      <c r="C158" s="11" t="s">
        <v>177</v>
      </c>
      <c r="D158" s="11" t="s">
        <v>175</v>
      </c>
      <c r="E158" s="11" t="s">
        <v>173</v>
      </c>
      <c r="F158" s="11"/>
      <c r="G158" s="13">
        <v>1000</v>
      </c>
      <c r="H158" s="13">
        <v>1000</v>
      </c>
      <c r="I158" s="18">
        <f t="shared" si="2"/>
        <v>100</v>
      </c>
    </row>
    <row r="159" spans="1:9" ht="26.4">
      <c r="A159" s="11" t="s">
        <v>76</v>
      </c>
      <c r="B159" s="11" t="s">
        <v>61</v>
      </c>
      <c r="C159" s="11" t="s">
        <v>177</v>
      </c>
      <c r="D159" s="11" t="s">
        <v>175</v>
      </c>
      <c r="E159" s="11" t="s">
        <v>173</v>
      </c>
      <c r="F159" s="11" t="s">
        <v>77</v>
      </c>
      <c r="G159" s="14">
        <v>1000</v>
      </c>
      <c r="H159" s="14">
        <v>1000</v>
      </c>
      <c r="I159" s="18">
        <f t="shared" si="2"/>
        <v>100</v>
      </c>
    </row>
    <row r="160" spans="1:9" ht="39.6">
      <c r="A160" s="47" t="s">
        <v>178</v>
      </c>
      <c r="B160" s="47" t="s">
        <v>61</v>
      </c>
      <c r="C160" s="47"/>
      <c r="D160" s="47"/>
      <c r="E160" s="47"/>
      <c r="F160" s="47"/>
      <c r="G160" s="48">
        <v>3600000</v>
      </c>
      <c r="H160" s="48">
        <v>3574312.83</v>
      </c>
      <c r="I160" s="49">
        <f t="shared" si="2"/>
        <v>99.286467500000001</v>
      </c>
    </row>
    <row r="161" spans="1:9">
      <c r="A161" s="52" t="s">
        <v>179</v>
      </c>
      <c r="B161" s="52" t="s">
        <v>61</v>
      </c>
      <c r="C161" s="52" t="s">
        <v>180</v>
      </c>
      <c r="D161" s="52"/>
      <c r="E161" s="52"/>
      <c r="F161" s="52"/>
      <c r="G161" s="53">
        <v>3600000</v>
      </c>
      <c r="H161" s="53">
        <v>3574312.83</v>
      </c>
      <c r="I161" s="54">
        <f t="shared" si="2"/>
        <v>99.286467500000001</v>
      </c>
    </row>
    <row r="162" spans="1:9" ht="26.4">
      <c r="A162" s="11" t="s">
        <v>181</v>
      </c>
      <c r="B162" s="11" t="s">
        <v>61</v>
      </c>
      <c r="C162" s="11" t="s">
        <v>180</v>
      </c>
      <c r="D162" s="11" t="s">
        <v>182</v>
      </c>
      <c r="E162" s="11"/>
      <c r="F162" s="11"/>
      <c r="G162" s="13">
        <v>3600000</v>
      </c>
      <c r="H162" s="13">
        <v>3574312.83</v>
      </c>
      <c r="I162" s="18">
        <f t="shared" si="2"/>
        <v>99.286467500000001</v>
      </c>
    </row>
    <row r="163" spans="1:9" ht="26.4">
      <c r="A163" s="11" t="s">
        <v>172</v>
      </c>
      <c r="B163" s="11" t="s">
        <v>61</v>
      </c>
      <c r="C163" s="11" t="s">
        <v>180</v>
      </c>
      <c r="D163" s="11" t="s">
        <v>182</v>
      </c>
      <c r="E163" s="11" t="s">
        <v>173</v>
      </c>
      <c r="F163" s="11"/>
      <c r="G163" s="13">
        <v>3600000</v>
      </c>
      <c r="H163" s="13">
        <v>3574312.83</v>
      </c>
      <c r="I163" s="18">
        <f t="shared" si="2"/>
        <v>99.286467500000001</v>
      </c>
    </row>
    <row r="164" spans="1:9" ht="26.4">
      <c r="A164" s="11" t="s">
        <v>76</v>
      </c>
      <c r="B164" s="11" t="s">
        <v>61</v>
      </c>
      <c r="C164" s="11" t="s">
        <v>180</v>
      </c>
      <c r="D164" s="11" t="s">
        <v>182</v>
      </c>
      <c r="E164" s="11" t="s">
        <v>173</v>
      </c>
      <c r="F164" s="11" t="s">
        <v>77</v>
      </c>
      <c r="G164" s="14">
        <v>3600000</v>
      </c>
      <c r="H164" s="14">
        <v>3574312.83</v>
      </c>
      <c r="I164" s="18">
        <f t="shared" si="2"/>
        <v>99.286467500000001</v>
      </c>
    </row>
    <row r="165" spans="1:9">
      <c r="A165" s="12" t="s">
        <v>183</v>
      </c>
      <c r="B165" s="12"/>
      <c r="C165" s="12"/>
      <c r="D165" s="12"/>
      <c r="E165" s="12"/>
      <c r="F165" s="12"/>
      <c r="G165" s="15">
        <v>14516463.869999999</v>
      </c>
      <c r="H165" s="15">
        <v>12799949.640000001</v>
      </c>
      <c r="I165" s="18">
        <f t="shared" si="2"/>
        <v>88.175396946722131</v>
      </c>
    </row>
    <row r="166" spans="1:9">
      <c r="G166" s="32"/>
    </row>
    <row r="167" spans="1:9">
      <c r="G167" s="33"/>
    </row>
  </sheetData>
  <mergeCells count="14">
    <mergeCell ref="E2:H2"/>
    <mergeCell ref="E5:H5"/>
    <mergeCell ref="F8:F9"/>
    <mergeCell ref="G8:G9"/>
    <mergeCell ref="H8:H9"/>
    <mergeCell ref="C3:H3"/>
    <mergeCell ref="B4:H4"/>
    <mergeCell ref="A6:H6"/>
    <mergeCell ref="I8:I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1"/>
  <sheetViews>
    <sheetView topLeftCell="A7" zoomScaleNormal="100" workbookViewId="0">
      <selection activeCell="B22" sqref="B22"/>
    </sheetView>
  </sheetViews>
  <sheetFormatPr defaultRowHeight="14.4"/>
  <cols>
    <col min="1" max="1" width="9.77734375" customWidth="1"/>
    <col min="2" max="2" width="45.21875" customWidth="1"/>
    <col min="3" max="3" width="14.33203125" customWidth="1"/>
  </cols>
  <sheetData>
    <row r="1" spans="1:3">
      <c r="A1" s="29"/>
      <c r="B1" s="29"/>
      <c r="C1" s="29" t="s">
        <v>186</v>
      </c>
    </row>
    <row r="2" spans="1:3">
      <c r="A2" s="29"/>
      <c r="B2" s="36" t="s">
        <v>268</v>
      </c>
      <c r="C2" s="36"/>
    </row>
    <row r="3" spans="1:3">
      <c r="A3" s="29"/>
      <c r="B3" s="36" t="s">
        <v>375</v>
      </c>
      <c r="C3" s="36"/>
    </row>
    <row r="4" spans="1:3">
      <c r="A4" s="29"/>
      <c r="B4" s="36" t="s">
        <v>376</v>
      </c>
      <c r="C4" s="36"/>
    </row>
    <row r="6" spans="1:3">
      <c r="A6" t="s">
        <v>377</v>
      </c>
    </row>
    <row r="7" spans="1:3">
      <c r="A7" t="s">
        <v>270</v>
      </c>
      <c r="B7" t="s">
        <v>269</v>
      </c>
    </row>
    <row r="8" spans="1:3">
      <c r="A8" s="2"/>
      <c r="B8" s="2"/>
      <c r="C8" s="2" t="s">
        <v>187</v>
      </c>
    </row>
    <row r="9" spans="1:3">
      <c r="A9" s="7" t="s">
        <v>188</v>
      </c>
      <c r="B9" s="7" t="s">
        <v>189</v>
      </c>
      <c r="C9" s="7" t="s">
        <v>3</v>
      </c>
    </row>
    <row r="10" spans="1:3">
      <c r="A10" s="20">
        <v>1</v>
      </c>
      <c r="B10" s="20" t="s">
        <v>185</v>
      </c>
      <c r="C10" s="21">
        <f>C11+C12+C13</f>
        <v>4023406.66</v>
      </c>
    </row>
    <row r="11" spans="1:3" ht="57.6">
      <c r="A11" s="7" t="s">
        <v>190</v>
      </c>
      <c r="B11" s="7" t="s">
        <v>191</v>
      </c>
      <c r="C11" s="8">
        <v>84000</v>
      </c>
    </row>
    <row r="12" spans="1:3" ht="57.6">
      <c r="A12" s="7" t="s">
        <v>192</v>
      </c>
      <c r="B12" s="7" t="s">
        <v>193</v>
      </c>
      <c r="C12" s="8">
        <v>3751732.62</v>
      </c>
    </row>
    <row r="13" spans="1:3">
      <c r="A13" s="7" t="s">
        <v>194</v>
      </c>
      <c r="B13" s="7" t="s">
        <v>195</v>
      </c>
      <c r="C13" s="8">
        <v>187674.04</v>
      </c>
    </row>
    <row r="14" spans="1:3">
      <c r="A14" s="20" t="s">
        <v>197</v>
      </c>
      <c r="B14" s="20" t="s">
        <v>196</v>
      </c>
      <c r="C14" s="21">
        <f>C15</f>
        <v>65000</v>
      </c>
    </row>
    <row r="15" spans="1:3">
      <c r="A15" s="7"/>
      <c r="B15" s="7" t="s">
        <v>198</v>
      </c>
      <c r="C15" s="8">
        <v>65000</v>
      </c>
    </row>
    <row r="16" spans="1:3">
      <c r="A16" s="20" t="s">
        <v>200</v>
      </c>
      <c r="B16" s="20" t="s">
        <v>221</v>
      </c>
      <c r="C16" s="21">
        <f>C17+C18</f>
        <v>454036.93</v>
      </c>
    </row>
    <row r="17" spans="1:3" ht="28.8">
      <c r="A17" s="7"/>
      <c r="B17" s="7" t="s">
        <v>199</v>
      </c>
      <c r="C17" s="8">
        <v>186130.8</v>
      </c>
    </row>
    <row r="18" spans="1:3" ht="43.2">
      <c r="A18" s="7"/>
      <c r="B18" s="7" t="s">
        <v>201</v>
      </c>
      <c r="C18" s="8">
        <v>267906.13</v>
      </c>
    </row>
    <row r="19" spans="1:3">
      <c r="A19" s="20" t="s">
        <v>203</v>
      </c>
      <c r="B19" s="20" t="s">
        <v>202</v>
      </c>
      <c r="C19" s="21">
        <f>C20+C21</f>
        <v>1158987.6000000001</v>
      </c>
    </row>
    <row r="20" spans="1:3">
      <c r="A20" s="7"/>
      <c r="B20" s="7" t="s">
        <v>204</v>
      </c>
      <c r="C20" s="8">
        <v>1119987.6000000001</v>
      </c>
    </row>
    <row r="21" spans="1:3" ht="28.8">
      <c r="A21" s="35" t="s">
        <v>373</v>
      </c>
      <c r="B21" s="7" t="s">
        <v>374</v>
      </c>
      <c r="C21" s="8">
        <v>39000</v>
      </c>
    </row>
    <row r="22" spans="1:3">
      <c r="A22" s="20" t="s">
        <v>222</v>
      </c>
      <c r="B22" s="20" t="s">
        <v>205</v>
      </c>
      <c r="C22" s="21">
        <f>C23+C24</f>
        <v>3254585.8800000004</v>
      </c>
    </row>
    <row r="23" spans="1:3">
      <c r="A23" s="7" t="s">
        <v>206</v>
      </c>
      <c r="B23" s="7" t="s">
        <v>207</v>
      </c>
      <c r="C23" s="8">
        <v>56345.99</v>
      </c>
    </row>
    <row r="24" spans="1:3">
      <c r="A24" s="7" t="s">
        <v>208</v>
      </c>
      <c r="B24" s="7" t="s">
        <v>209</v>
      </c>
      <c r="C24" s="8">
        <v>3198239.89</v>
      </c>
    </row>
    <row r="25" spans="1:3">
      <c r="A25" s="20" t="s">
        <v>223</v>
      </c>
      <c r="B25" s="20" t="s">
        <v>210</v>
      </c>
      <c r="C25" s="21">
        <f>C26</f>
        <v>16000</v>
      </c>
    </row>
    <row r="26" spans="1:3">
      <c r="A26" s="7"/>
      <c r="B26" s="7" t="s">
        <v>210</v>
      </c>
      <c r="C26" s="8">
        <v>16000</v>
      </c>
    </row>
    <row r="27" spans="1:3">
      <c r="A27" s="20" t="s">
        <v>224</v>
      </c>
      <c r="B27" s="20" t="s">
        <v>211</v>
      </c>
      <c r="C27" s="21">
        <f>C28</f>
        <v>3574312.83</v>
      </c>
    </row>
    <row r="28" spans="1:3">
      <c r="A28" s="7" t="s">
        <v>212</v>
      </c>
      <c r="B28" s="7" t="s">
        <v>213</v>
      </c>
      <c r="C28" s="8">
        <v>3574312.83</v>
      </c>
    </row>
    <row r="29" spans="1:3">
      <c r="A29" s="20" t="s">
        <v>225</v>
      </c>
      <c r="B29" s="20" t="s">
        <v>214</v>
      </c>
      <c r="C29" s="21">
        <f>C30+C31+C32</f>
        <v>252619.74</v>
      </c>
    </row>
    <row r="30" spans="1:3">
      <c r="A30" s="7" t="s">
        <v>215</v>
      </c>
      <c r="B30" s="7" t="s">
        <v>216</v>
      </c>
      <c r="C30" s="8">
        <v>2054.4</v>
      </c>
    </row>
    <row r="31" spans="1:3">
      <c r="A31" s="7" t="s">
        <v>215</v>
      </c>
      <c r="B31" s="7" t="s">
        <v>217</v>
      </c>
      <c r="C31" s="8">
        <v>197319.03</v>
      </c>
    </row>
    <row r="32" spans="1:3">
      <c r="A32" s="7" t="s">
        <v>215</v>
      </c>
      <c r="B32" s="7" t="s">
        <v>218</v>
      </c>
      <c r="C32" s="8">
        <v>53246.31</v>
      </c>
    </row>
    <row r="33" spans="1:3">
      <c r="A33" s="20" t="s">
        <v>226</v>
      </c>
      <c r="B33" s="20" t="s">
        <v>219</v>
      </c>
      <c r="C33" s="21">
        <v>1000</v>
      </c>
    </row>
    <row r="34" spans="1:3">
      <c r="A34" s="7" t="s">
        <v>227</v>
      </c>
      <c r="B34" s="7" t="s">
        <v>218</v>
      </c>
      <c r="C34" s="8">
        <v>1000</v>
      </c>
    </row>
    <row r="35" spans="1:3">
      <c r="A35" s="7"/>
      <c r="B35" s="20" t="s">
        <v>220</v>
      </c>
      <c r="C35" s="21">
        <f>C33+C29+C27+C25+C22+C19+C16+C14+C10</f>
        <v>12799949.640000001</v>
      </c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  <row r="41" spans="1:3">
      <c r="A41" s="2"/>
      <c r="B41" s="2"/>
      <c r="C41" s="2"/>
    </row>
    <row r="42" spans="1:3">
      <c r="A42" s="2"/>
      <c r="B42" s="2"/>
      <c r="C42" s="2"/>
    </row>
    <row r="43" spans="1:3">
      <c r="A43" s="2"/>
      <c r="B43" s="2"/>
      <c r="C43" s="2"/>
    </row>
    <row r="44" spans="1:3">
      <c r="A44" s="2"/>
      <c r="B44" s="2"/>
      <c r="C44" s="2"/>
    </row>
    <row r="45" spans="1:3">
      <c r="A45" s="2"/>
      <c r="B45" s="2"/>
      <c r="C45" s="2"/>
    </row>
    <row r="46" spans="1:3">
      <c r="A46" s="2"/>
      <c r="B46" s="2"/>
      <c r="C46" s="2"/>
    </row>
    <row r="47" spans="1:3">
      <c r="A47" s="2"/>
      <c r="B47" s="2"/>
      <c r="C47" s="2"/>
    </row>
    <row r="48" spans="1:3">
      <c r="A48" s="2"/>
      <c r="B48" s="2"/>
      <c r="C48" s="2"/>
    </row>
    <row r="49" spans="1:3">
      <c r="A49" s="2"/>
      <c r="B49" s="2"/>
      <c r="C49" s="2"/>
    </row>
    <row r="50" spans="1:3">
      <c r="A50" s="2"/>
      <c r="B50" s="2"/>
      <c r="C50" s="2"/>
    </row>
    <row r="51" spans="1:3">
      <c r="A51" s="2"/>
      <c r="B51" s="2"/>
      <c r="C51" s="2"/>
    </row>
  </sheetData>
  <mergeCells count="3">
    <mergeCell ref="B2:C2"/>
    <mergeCell ref="B3:C3"/>
    <mergeCell ref="B4:C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E32"/>
  <sheetViews>
    <sheetView topLeftCell="A5" zoomScaleNormal="100" workbookViewId="0">
      <selection activeCell="E19" sqref="E19"/>
    </sheetView>
  </sheetViews>
  <sheetFormatPr defaultRowHeight="14.4"/>
  <cols>
    <col min="1" max="1" width="14.109375" customWidth="1"/>
    <col min="2" max="2" width="44.21875" customWidth="1"/>
    <col min="3" max="3" width="14.33203125" customWidth="1"/>
    <col min="4" max="4" width="16" customWidth="1"/>
    <col min="5" max="5" width="11.44140625" bestFit="1" customWidth="1"/>
  </cols>
  <sheetData>
    <row r="5" spans="1:5">
      <c r="D5" t="s">
        <v>271</v>
      </c>
    </row>
    <row r="6" spans="1:5">
      <c r="B6" s="36" t="s">
        <v>268</v>
      </c>
      <c r="C6" s="36"/>
      <c r="D6" s="36"/>
    </row>
    <row r="7" spans="1:5">
      <c r="B7" s="36" t="s">
        <v>378</v>
      </c>
      <c r="C7" s="36"/>
      <c r="D7" s="36"/>
    </row>
    <row r="8" spans="1:5">
      <c r="B8" s="36" t="s">
        <v>379</v>
      </c>
      <c r="C8" s="36"/>
      <c r="D8" s="36"/>
    </row>
    <row r="9" spans="1:5">
      <c r="B9" s="29"/>
      <c r="C9" s="29"/>
      <c r="D9" s="29"/>
    </row>
    <row r="10" spans="1:5">
      <c r="A10" t="s">
        <v>228</v>
      </c>
      <c r="E10" s="29"/>
    </row>
    <row r="11" spans="1:5">
      <c r="A11" t="s">
        <v>273</v>
      </c>
      <c r="E11" s="29"/>
    </row>
    <row r="12" spans="1:5">
      <c r="B12" t="s">
        <v>380</v>
      </c>
    </row>
    <row r="13" spans="1:5">
      <c r="B13" s="29"/>
      <c r="C13" s="29"/>
      <c r="D13" s="29"/>
    </row>
    <row r="14" spans="1:5">
      <c r="A14" s="19"/>
      <c r="B14" s="19"/>
      <c r="C14" s="19"/>
      <c r="D14" s="19"/>
      <c r="E14" s="19"/>
    </row>
    <row r="15" spans="1:5" ht="28.8">
      <c r="A15" s="3" t="s">
        <v>229</v>
      </c>
      <c r="B15" s="3" t="s">
        <v>230</v>
      </c>
      <c r="C15" s="3" t="s">
        <v>381</v>
      </c>
      <c r="D15" s="3" t="s">
        <v>382</v>
      </c>
      <c r="E15" s="3" t="s">
        <v>60</v>
      </c>
    </row>
    <row r="16" spans="1:5">
      <c r="A16" s="3">
        <v>1</v>
      </c>
      <c r="B16" s="3" t="s">
        <v>231</v>
      </c>
      <c r="C16" s="4">
        <f>C17</f>
        <v>3671000</v>
      </c>
      <c r="D16" s="4">
        <f>D17</f>
        <v>3628559.14</v>
      </c>
      <c r="E16" s="4">
        <f>D16/C16*100</f>
        <v>98.84388831381095</v>
      </c>
    </row>
    <row r="17" spans="1:5">
      <c r="A17" s="22" t="s">
        <v>236</v>
      </c>
      <c r="B17" s="3" t="s">
        <v>218</v>
      </c>
      <c r="C17" s="4">
        <f>C19+C20+C21</f>
        <v>3671000</v>
      </c>
      <c r="D17" s="4">
        <f>D19+D20+D21</f>
        <v>3628559.14</v>
      </c>
      <c r="E17" s="4">
        <f>D17/C17*100</f>
        <v>98.84388831381095</v>
      </c>
    </row>
    <row r="18" spans="1:5">
      <c r="A18" s="3"/>
      <c r="B18" s="3" t="s">
        <v>232</v>
      </c>
      <c r="C18" s="3"/>
      <c r="D18" s="3"/>
      <c r="E18" s="3"/>
    </row>
    <row r="19" spans="1:5" ht="57.6">
      <c r="A19" s="3"/>
      <c r="B19" s="3" t="s">
        <v>233</v>
      </c>
      <c r="C19" s="4">
        <v>3600000</v>
      </c>
      <c r="D19" s="4">
        <v>3574312.83</v>
      </c>
      <c r="E19" s="4">
        <f>D19/C19*100</f>
        <v>99.286467500000001</v>
      </c>
    </row>
    <row r="20" spans="1:5" ht="43.2">
      <c r="A20" s="3"/>
      <c r="B20" s="3" t="s">
        <v>234</v>
      </c>
      <c r="C20" s="4">
        <v>1000</v>
      </c>
      <c r="D20" s="4">
        <v>1000</v>
      </c>
      <c r="E20" s="4">
        <v>100</v>
      </c>
    </row>
    <row r="21" spans="1:5" ht="86.4">
      <c r="A21" s="3"/>
      <c r="B21" s="3" t="s">
        <v>235</v>
      </c>
      <c r="C21" s="4">
        <v>70000</v>
      </c>
      <c r="D21" s="4">
        <v>53246.31</v>
      </c>
      <c r="E21" s="4">
        <f>D21/C21*100</f>
        <v>76.066157142857136</v>
      </c>
    </row>
    <row r="22" spans="1:5">
      <c r="A22" s="17"/>
      <c r="B22" s="17"/>
      <c r="C22" s="17"/>
      <c r="D22" s="17"/>
      <c r="E22" s="17"/>
    </row>
    <row r="23" spans="1:5">
      <c r="A23" s="17"/>
      <c r="B23" s="17"/>
      <c r="C23" s="17"/>
      <c r="D23" s="17"/>
      <c r="E23" s="17"/>
    </row>
    <row r="24" spans="1:5">
      <c r="A24" s="17"/>
      <c r="B24" s="17"/>
      <c r="C24" s="17"/>
      <c r="D24" s="17"/>
      <c r="E24" s="17"/>
    </row>
    <row r="25" spans="1:5">
      <c r="A25" s="17"/>
      <c r="B25" s="17"/>
      <c r="C25" s="17"/>
      <c r="D25" s="17"/>
      <c r="E25" s="17"/>
    </row>
    <row r="26" spans="1:5">
      <c r="A26" s="17"/>
      <c r="B26" s="17"/>
      <c r="C26" s="17"/>
      <c r="D26" s="17"/>
      <c r="E26" s="17"/>
    </row>
    <row r="27" spans="1:5">
      <c r="A27" s="17"/>
      <c r="B27" s="17"/>
      <c r="C27" s="17"/>
      <c r="D27" s="17"/>
      <c r="E27" s="17"/>
    </row>
    <row r="28" spans="1:5">
      <c r="A28" s="17"/>
      <c r="B28" s="17"/>
      <c r="C28" s="17"/>
      <c r="D28" s="17"/>
      <c r="E28" s="17"/>
    </row>
    <row r="29" spans="1:5">
      <c r="A29" s="17"/>
      <c r="B29" s="17"/>
      <c r="C29" s="17"/>
      <c r="D29" s="17"/>
      <c r="E29" s="17"/>
    </row>
    <row r="30" spans="1:5">
      <c r="A30" s="17"/>
      <c r="B30" s="17"/>
      <c r="C30" s="17"/>
      <c r="D30" s="17"/>
      <c r="E30" s="17"/>
    </row>
    <row r="31" spans="1:5">
      <c r="A31" s="17"/>
      <c r="B31" s="17"/>
      <c r="C31" s="17"/>
      <c r="D31" s="17"/>
      <c r="E31" s="17"/>
    </row>
    <row r="32" spans="1:5">
      <c r="A32" s="17"/>
      <c r="B32" s="17"/>
      <c r="C32" s="17"/>
      <c r="D32" s="17"/>
      <c r="E32" s="17"/>
    </row>
  </sheetData>
  <mergeCells count="3">
    <mergeCell ref="B6:D6"/>
    <mergeCell ref="B7:D7"/>
    <mergeCell ref="B8:D8"/>
  </mergeCells>
  <pageMargins left="0.7" right="0.7" top="0.75" bottom="0.75" header="0.3" footer="0.3"/>
  <pageSetup paperSize="9" scale="8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zoomScaleNormal="100" workbookViewId="0">
      <selection activeCell="F22" sqref="F22"/>
    </sheetView>
  </sheetViews>
  <sheetFormatPr defaultRowHeight="14.4"/>
  <cols>
    <col min="2" max="2" width="37.33203125" customWidth="1"/>
    <col min="3" max="3" width="12.6640625" customWidth="1"/>
    <col min="4" max="4" width="12.77734375" customWidth="1"/>
  </cols>
  <sheetData>
    <row r="1" spans="1:6">
      <c r="B1" s="36" t="s">
        <v>284</v>
      </c>
      <c r="C1" s="36"/>
      <c r="D1" s="36"/>
      <c r="E1" s="36"/>
    </row>
    <row r="2" spans="1:6">
      <c r="B2" s="36" t="s">
        <v>268</v>
      </c>
      <c r="C2" s="36"/>
      <c r="D2" s="36"/>
      <c r="E2" s="36"/>
    </row>
    <row r="3" spans="1:6">
      <c r="B3" s="36" t="s">
        <v>286</v>
      </c>
      <c r="C3" s="36"/>
      <c r="D3" s="36"/>
      <c r="E3" s="36"/>
    </row>
    <row r="4" spans="1:6">
      <c r="B4" s="36" t="s">
        <v>288</v>
      </c>
      <c r="C4" s="36"/>
      <c r="D4" s="36"/>
      <c r="E4" s="36"/>
    </row>
    <row r="5" spans="1:6">
      <c r="A5" t="s">
        <v>228</v>
      </c>
      <c r="E5" s="29"/>
    </row>
    <row r="6" spans="1:6">
      <c r="A6" t="s">
        <v>383</v>
      </c>
      <c r="E6" s="29"/>
    </row>
    <row r="9" spans="1:6" ht="57.6">
      <c r="A9" s="7" t="s">
        <v>229</v>
      </c>
      <c r="B9" s="7" t="s">
        <v>230</v>
      </c>
      <c r="C9" s="7" t="s">
        <v>381</v>
      </c>
      <c r="D9" s="7" t="s">
        <v>384</v>
      </c>
      <c r="E9" s="7" t="s">
        <v>60</v>
      </c>
      <c r="F9" s="2"/>
    </row>
    <row r="10" spans="1:6">
      <c r="A10" s="23"/>
      <c r="B10" s="7" t="s">
        <v>244</v>
      </c>
      <c r="C10" s="8">
        <f>C11+C14+C17+C20</f>
        <v>11881566.9</v>
      </c>
      <c r="D10" s="8">
        <f>D11+D14+D17+D20</f>
        <v>11375351.970000001</v>
      </c>
      <c r="E10" s="8">
        <f>D10/C10*100</f>
        <v>95.739493500642581</v>
      </c>
      <c r="F10" s="2"/>
    </row>
    <row r="11" spans="1:6" ht="28.8">
      <c r="A11" s="23" t="s">
        <v>246</v>
      </c>
      <c r="B11" s="7" t="s">
        <v>237</v>
      </c>
      <c r="C11" s="8">
        <f>C13</f>
        <v>9477295</v>
      </c>
      <c r="D11" s="8">
        <f>D13</f>
        <v>9477295</v>
      </c>
      <c r="E11" s="24">
        <v>100</v>
      </c>
      <c r="F11" s="2"/>
    </row>
    <row r="12" spans="1:6">
      <c r="A12" s="23"/>
      <c r="B12" s="7" t="s">
        <v>245</v>
      </c>
      <c r="C12" s="7"/>
      <c r="D12" s="7"/>
      <c r="E12" s="24"/>
      <c r="F12" s="2"/>
    </row>
    <row r="13" spans="1:6" ht="43.2">
      <c r="A13" s="23" t="s">
        <v>236</v>
      </c>
      <c r="B13" s="7" t="s">
        <v>238</v>
      </c>
      <c r="C13" s="8">
        <v>9477295</v>
      </c>
      <c r="D13" s="8">
        <v>9477295</v>
      </c>
      <c r="E13" s="24">
        <v>100</v>
      </c>
      <c r="F13" s="2"/>
    </row>
    <row r="14" spans="1:6" ht="28.8">
      <c r="A14" s="23" t="s">
        <v>247</v>
      </c>
      <c r="B14" s="7" t="s">
        <v>239</v>
      </c>
      <c r="C14" s="8">
        <f>C16</f>
        <v>1000000</v>
      </c>
      <c r="D14" s="8">
        <f>D16</f>
        <v>588852.13</v>
      </c>
      <c r="E14" s="24">
        <f>D14/C14*100</f>
        <v>58.885213</v>
      </c>
      <c r="F14" s="2"/>
    </row>
    <row r="15" spans="1:6">
      <c r="A15" s="23"/>
      <c r="B15" s="7" t="s">
        <v>245</v>
      </c>
      <c r="C15" s="7"/>
      <c r="D15" s="7"/>
      <c r="E15" s="24"/>
      <c r="F15" s="2"/>
    </row>
    <row r="16" spans="1:6" ht="28.8">
      <c r="A16" s="23" t="s">
        <v>248</v>
      </c>
      <c r="B16" s="7" t="s">
        <v>240</v>
      </c>
      <c r="C16" s="8">
        <v>1000000</v>
      </c>
      <c r="D16" s="8">
        <v>588852.13</v>
      </c>
      <c r="E16" s="24">
        <f>D16/C16*100</f>
        <v>58.885213</v>
      </c>
      <c r="F16" s="2"/>
    </row>
    <row r="17" spans="1:6" ht="28.8">
      <c r="A17" s="23"/>
      <c r="B17" s="7" t="s">
        <v>241</v>
      </c>
      <c r="C17" s="8">
        <f>C19</f>
        <v>65000</v>
      </c>
      <c r="D17" s="8">
        <f>D19</f>
        <v>65000</v>
      </c>
      <c r="E17" s="24">
        <v>100</v>
      </c>
      <c r="F17" s="2"/>
    </row>
    <row r="18" spans="1:6">
      <c r="A18" s="23"/>
      <c r="B18" s="7" t="s">
        <v>6</v>
      </c>
      <c r="C18" s="7"/>
      <c r="D18" s="7"/>
      <c r="E18" s="24"/>
      <c r="F18" s="2"/>
    </row>
    <row r="19" spans="1:6" ht="57.6">
      <c r="A19" s="23"/>
      <c r="B19" s="7" t="s">
        <v>242</v>
      </c>
      <c r="C19" s="8">
        <v>65000</v>
      </c>
      <c r="D19" s="8">
        <v>65000</v>
      </c>
      <c r="E19" s="24">
        <v>100</v>
      </c>
      <c r="F19" s="2"/>
    </row>
    <row r="20" spans="1:6">
      <c r="A20" s="23"/>
      <c r="B20" s="7" t="s">
        <v>218</v>
      </c>
      <c r="C20" s="8">
        <f>C22</f>
        <v>1339271.8999999999</v>
      </c>
      <c r="D20" s="8">
        <f>D22</f>
        <v>1244204.8400000001</v>
      </c>
      <c r="E20" s="24">
        <f>D20/C20*100</f>
        <v>92.90158630222885</v>
      </c>
      <c r="F20" s="2"/>
    </row>
    <row r="21" spans="1:6">
      <c r="A21" s="23"/>
      <c r="B21" s="7" t="s">
        <v>245</v>
      </c>
      <c r="C21" s="7"/>
      <c r="D21" s="7"/>
      <c r="E21" s="24"/>
      <c r="F21" s="2"/>
    </row>
    <row r="22" spans="1:6" ht="28.8">
      <c r="A22" s="23"/>
      <c r="B22" s="7" t="s">
        <v>243</v>
      </c>
      <c r="C22" s="8">
        <v>1339271.8999999999</v>
      </c>
      <c r="D22" s="8">
        <v>1244204.8400000001</v>
      </c>
      <c r="E22" s="24">
        <f>D22/C22*100</f>
        <v>92.90158630222885</v>
      </c>
      <c r="F22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D13"/>
  <sheetViews>
    <sheetView zoomScaleNormal="100" workbookViewId="0">
      <selection activeCell="D10" sqref="D10"/>
    </sheetView>
  </sheetViews>
  <sheetFormatPr defaultRowHeight="14.4"/>
  <cols>
    <col min="2" max="2" width="26.33203125" customWidth="1"/>
    <col min="3" max="3" width="30" customWidth="1"/>
    <col min="4" max="4" width="16.109375" customWidth="1"/>
  </cols>
  <sheetData>
    <row r="1" spans="2:4">
      <c r="B1" s="36" t="s">
        <v>274</v>
      </c>
      <c r="C1" s="36"/>
      <c r="D1" s="36"/>
    </row>
    <row r="2" spans="2:4">
      <c r="B2" s="36" t="s">
        <v>275</v>
      </c>
      <c r="C2" s="36"/>
      <c r="D2" s="36"/>
    </row>
    <row r="3" spans="2:4">
      <c r="B3" s="36" t="s">
        <v>378</v>
      </c>
      <c r="C3" s="36"/>
      <c r="D3" s="36"/>
    </row>
    <row r="4" spans="2:4">
      <c r="B4" s="36" t="s">
        <v>385</v>
      </c>
      <c r="C4" s="36"/>
      <c r="D4" s="36"/>
    </row>
    <row r="5" spans="2:4">
      <c r="B5" s="29"/>
      <c r="C5" s="29"/>
      <c r="D5" s="29"/>
    </row>
    <row r="6" spans="2:4">
      <c r="B6" s="26" t="s">
        <v>276</v>
      </c>
      <c r="C6" s="26"/>
      <c r="D6" s="26"/>
    </row>
    <row r="7" spans="2:4">
      <c r="B7" s="34" t="s">
        <v>386</v>
      </c>
      <c r="C7" s="26"/>
      <c r="D7" s="26"/>
    </row>
    <row r="9" spans="2:4" ht="43.2">
      <c r="B9" s="23" t="s">
        <v>249</v>
      </c>
      <c r="C9" s="23" t="s">
        <v>250</v>
      </c>
      <c r="D9" s="23" t="s">
        <v>3</v>
      </c>
    </row>
    <row r="10" spans="2:4" ht="43.2">
      <c r="B10" s="23" t="s">
        <v>252</v>
      </c>
      <c r="C10" s="23" t="s">
        <v>251</v>
      </c>
      <c r="D10" s="23" t="s">
        <v>387</v>
      </c>
    </row>
    <row r="11" spans="2:4">
      <c r="B11" s="25"/>
      <c r="C11" s="25"/>
      <c r="D11" s="25"/>
    </row>
    <row r="12" spans="2:4">
      <c r="B12" s="25"/>
      <c r="C12" s="25"/>
      <c r="D12" s="25"/>
    </row>
    <row r="13" spans="2:4">
      <c r="B13" s="25"/>
      <c r="C13" s="25"/>
      <c r="D13" s="25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5"/>
  <sheetViews>
    <sheetView topLeftCell="A4" zoomScaleNormal="100" workbookViewId="0">
      <selection activeCell="D11" sqref="D11"/>
    </sheetView>
  </sheetViews>
  <sheetFormatPr defaultRowHeight="14.4"/>
  <cols>
    <col min="1" max="1" width="26.44140625" customWidth="1"/>
    <col min="2" max="2" width="42.6640625" customWidth="1"/>
    <col min="3" max="3" width="17.44140625" customWidth="1"/>
  </cols>
  <sheetData>
    <row r="1" spans="1:3">
      <c r="B1" s="29"/>
      <c r="C1" s="29" t="s">
        <v>277</v>
      </c>
    </row>
    <row r="2" spans="1:3">
      <c r="B2" s="29"/>
      <c r="C2" s="29" t="s">
        <v>268</v>
      </c>
    </row>
    <row r="3" spans="1:3">
      <c r="B3" s="36" t="s">
        <v>272</v>
      </c>
      <c r="C3" s="36"/>
    </row>
    <row r="4" spans="1:3">
      <c r="B4" s="36" t="s">
        <v>278</v>
      </c>
      <c r="C4" s="36"/>
    </row>
    <row r="6" spans="1:3">
      <c r="A6" t="s">
        <v>279</v>
      </c>
    </row>
    <row r="7" spans="1:3">
      <c r="A7" t="s">
        <v>388</v>
      </c>
    </row>
    <row r="8" spans="1:3">
      <c r="A8" t="s">
        <v>280</v>
      </c>
    </row>
    <row r="9" spans="1:3">
      <c r="A9" t="s">
        <v>281</v>
      </c>
    </row>
    <row r="10" spans="1:3" ht="28.8">
      <c r="A10" s="23" t="s">
        <v>253</v>
      </c>
      <c r="B10" s="23" t="s">
        <v>250</v>
      </c>
      <c r="C10" s="23" t="s">
        <v>3</v>
      </c>
    </row>
    <row r="11" spans="1:3" ht="28.8">
      <c r="A11" s="23" t="s">
        <v>254</v>
      </c>
      <c r="B11" s="23" t="s">
        <v>255</v>
      </c>
      <c r="C11" s="8">
        <v>-1015445.19</v>
      </c>
    </row>
    <row r="12" spans="1:3">
      <c r="A12" s="23" t="s">
        <v>256</v>
      </c>
      <c r="B12" s="23" t="s">
        <v>257</v>
      </c>
      <c r="C12" s="8">
        <f>C13</f>
        <v>-11784504.449999999</v>
      </c>
    </row>
    <row r="13" spans="1:3">
      <c r="A13" s="23" t="s">
        <v>256</v>
      </c>
      <c r="B13" s="23" t="s">
        <v>258</v>
      </c>
      <c r="C13" s="8">
        <f>C14</f>
        <v>-11784504.449999999</v>
      </c>
    </row>
    <row r="14" spans="1:3" ht="28.8">
      <c r="A14" s="23" t="s">
        <v>259</v>
      </c>
      <c r="B14" s="23" t="s">
        <v>260</v>
      </c>
      <c r="C14" s="8">
        <f>C15</f>
        <v>-11784504.449999999</v>
      </c>
    </row>
    <row r="15" spans="1:3" ht="43.2">
      <c r="A15" s="23" t="s">
        <v>259</v>
      </c>
      <c r="B15" s="23" t="s">
        <v>261</v>
      </c>
      <c r="C15" s="8">
        <v>-11784504.449999999</v>
      </c>
    </row>
    <row r="16" spans="1:3">
      <c r="A16" s="23" t="s">
        <v>262</v>
      </c>
      <c r="B16" s="23" t="s">
        <v>263</v>
      </c>
      <c r="C16" s="8">
        <f>C17</f>
        <v>12799949.640000001</v>
      </c>
    </row>
    <row r="17" spans="1:3" ht="28.8">
      <c r="A17" s="23" t="s">
        <v>262</v>
      </c>
      <c r="B17" s="23" t="s">
        <v>264</v>
      </c>
      <c r="C17" s="8">
        <f>C18</f>
        <v>12799949.640000001</v>
      </c>
    </row>
    <row r="18" spans="1:3" ht="28.8">
      <c r="A18" s="23" t="s">
        <v>265</v>
      </c>
      <c r="B18" s="23" t="s">
        <v>264</v>
      </c>
      <c r="C18" s="8">
        <f>C19</f>
        <v>12799949.640000001</v>
      </c>
    </row>
    <row r="19" spans="1:3" ht="43.2">
      <c r="A19" s="23" t="s">
        <v>265</v>
      </c>
      <c r="B19" s="23" t="s">
        <v>266</v>
      </c>
      <c r="C19" s="8">
        <v>12799949.640000001</v>
      </c>
    </row>
    <row r="20" spans="1:3">
      <c r="A20" s="25"/>
      <c r="B20" s="25"/>
      <c r="C20" s="25"/>
    </row>
    <row r="21" spans="1:3">
      <c r="A21" s="25"/>
      <c r="B21" s="25"/>
      <c r="C21" s="25"/>
    </row>
    <row r="22" spans="1:3">
      <c r="A22" s="25"/>
      <c r="B22" s="25"/>
      <c r="C22" s="25"/>
    </row>
    <row r="23" spans="1:3">
      <c r="A23" s="25"/>
      <c r="B23" s="25"/>
      <c r="C23" s="25"/>
    </row>
    <row r="24" spans="1:3">
      <c r="A24" s="25"/>
      <c r="B24" s="25"/>
      <c r="C24" s="25"/>
    </row>
    <row r="25" spans="1:3">
      <c r="A25" s="25"/>
      <c r="B25" s="25"/>
      <c r="C25" s="25"/>
    </row>
  </sheetData>
  <mergeCells count="2">
    <mergeCell ref="B3:C3"/>
    <mergeCell ref="B4:C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прил2</vt:lpstr>
      <vt:lpstr>прил3</vt:lpstr>
      <vt:lpstr>прил.4</vt:lpstr>
      <vt:lpstr>прил5</vt:lpstr>
      <vt:lpstr>прил6</vt:lpstr>
      <vt:lpstr>прил.7</vt:lpstr>
      <vt:lpstr>прил8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2023-02-27T10:26:32Z</dcterms:modified>
</cp:coreProperties>
</file>