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760" firstSheet="1" activeTab="4"/>
  </bookViews>
  <sheets>
    <sheet name="3 Доходы 2023" sheetId="1" r:id="rId1"/>
    <sheet name="5 Расх 23 без учета счетов" sheetId="12" r:id="rId2"/>
    <sheet name="7 Расх 23 по кодам" sheetId="11" r:id="rId3"/>
    <sheet name="9 Расх 23 по целевым ст " sheetId="9" r:id="rId4"/>
    <sheet name="11 трансф 23,24,25" sheetId="4" r:id="rId5"/>
  </sheets>
  <calcPr calcId="124519"/>
</workbook>
</file>

<file path=xl/calcChain.xml><?xml version="1.0" encoding="utf-8"?>
<calcChain xmlns="http://schemas.openxmlformats.org/spreadsheetml/2006/main">
  <c r="C18" i="4"/>
  <c r="F97" i="12"/>
  <c r="F131"/>
  <c r="F106" i="11"/>
  <c r="F140"/>
  <c r="F142"/>
  <c r="C17" i="1"/>
  <c r="F95" i="9" l="1"/>
  <c r="F138" i="11"/>
  <c r="F137"/>
  <c r="F128" i="12" l="1"/>
  <c r="F129"/>
  <c r="F93"/>
  <c r="F92" s="1"/>
  <c r="F91" s="1"/>
  <c r="F103" i="9"/>
  <c r="F111"/>
  <c r="F110" s="1"/>
  <c r="F108"/>
  <c r="F107" s="1"/>
  <c r="F100"/>
  <c r="F99" s="1"/>
  <c r="F97"/>
  <c r="F83"/>
  <c r="F81"/>
  <c r="F79"/>
  <c r="F49"/>
  <c r="F47"/>
  <c r="F45"/>
  <c r="F44" s="1"/>
  <c r="F42"/>
  <c r="F41" s="1"/>
  <c r="F30"/>
  <c r="F20"/>
  <c r="F28"/>
  <c r="F40" l="1"/>
  <c r="F10"/>
  <c r="F23" i="12" l="1"/>
  <c r="C15" i="1" l="1"/>
  <c r="F105" i="9" l="1"/>
  <c r="F102" s="1"/>
  <c r="F93"/>
  <c r="F91"/>
  <c r="F89"/>
  <c r="F87"/>
  <c r="F85"/>
  <c r="F77"/>
  <c r="F75"/>
  <c r="F68"/>
  <c r="F67"/>
  <c r="F66"/>
  <c r="F63"/>
  <c r="F62" s="1"/>
  <c r="F60"/>
  <c r="F59" s="1"/>
  <c r="F57"/>
  <c r="F56" s="1"/>
  <c r="F35"/>
  <c r="F34" s="1"/>
  <c r="F32" s="1"/>
  <c r="F26"/>
  <c r="F25" s="1"/>
  <c r="F24"/>
  <c r="F23"/>
  <c r="F22"/>
  <c r="F18"/>
  <c r="F16"/>
  <c r="F74" l="1"/>
  <c r="F73" s="1"/>
  <c r="F65" s="1"/>
  <c r="F12"/>
  <c r="F9" s="1"/>
  <c r="F55"/>
  <c r="F51" s="1"/>
  <c r="F54" i="12"/>
  <c r="F171"/>
  <c r="F170"/>
  <c r="F169"/>
  <c r="F168"/>
  <c r="F166"/>
  <c r="F165"/>
  <c r="F164"/>
  <c r="F163"/>
  <c r="F162"/>
  <c r="F161" s="1"/>
  <c r="F159"/>
  <c r="F158"/>
  <c r="F157"/>
  <c r="F155"/>
  <c r="F154"/>
  <c r="F152"/>
  <c r="F151"/>
  <c r="F150"/>
  <c r="F149"/>
  <c r="F148" s="1"/>
  <c r="F146"/>
  <c r="F142" s="1"/>
  <c r="F141" s="1"/>
  <c r="F145"/>
  <c r="F144"/>
  <c r="F143"/>
  <c r="F139"/>
  <c r="F138" s="1"/>
  <c r="F137" s="1"/>
  <c r="F136" s="1"/>
  <c r="F135"/>
  <c r="F134" s="1"/>
  <c r="F126"/>
  <c r="F125" s="1"/>
  <c r="F123"/>
  <c r="F122" s="1"/>
  <c r="F120"/>
  <c r="F119" s="1"/>
  <c r="F117"/>
  <c r="F116" s="1"/>
  <c r="F114"/>
  <c r="F113"/>
  <c r="F111"/>
  <c r="F110"/>
  <c r="F108"/>
  <c r="F107"/>
  <c r="F105"/>
  <c r="F104"/>
  <c r="F102"/>
  <c r="F101" s="1"/>
  <c r="F99"/>
  <c r="F98"/>
  <c r="F96"/>
  <c r="F95" s="1"/>
  <c r="F90"/>
  <c r="F89"/>
  <c r="F88"/>
  <c r="F85"/>
  <c r="F84" s="1"/>
  <c r="F82"/>
  <c r="F81" s="1"/>
  <c r="F79"/>
  <c r="F78" s="1"/>
  <c r="F71"/>
  <c r="F70"/>
  <c r="F67"/>
  <c r="F66"/>
  <c r="F64"/>
  <c r="F63"/>
  <c r="F62"/>
  <c r="F60"/>
  <c r="F59"/>
  <c r="F58"/>
  <c r="F57" s="1"/>
  <c r="F56"/>
  <c r="F52"/>
  <c r="F46"/>
  <c r="F45"/>
  <c r="F44"/>
  <c r="F43"/>
  <c r="F42"/>
  <c r="F40"/>
  <c r="F39" s="1"/>
  <c r="F38"/>
  <c r="F37"/>
  <c r="F36"/>
  <c r="F34"/>
  <c r="F30"/>
  <c r="F29" s="1"/>
  <c r="F27"/>
  <c r="F26" s="1"/>
  <c r="F24"/>
  <c r="F20"/>
  <c r="F13"/>
  <c r="F12"/>
  <c r="F11"/>
  <c r="F10"/>
  <c r="F183" i="11"/>
  <c r="F182"/>
  <c r="F181"/>
  <c r="F180"/>
  <c r="F178"/>
  <c r="F177"/>
  <c r="F176"/>
  <c r="F175"/>
  <c r="F174"/>
  <c r="F173" s="1"/>
  <c r="F171"/>
  <c r="F170"/>
  <c r="F169"/>
  <c r="F167"/>
  <c r="F166"/>
  <c r="F164"/>
  <c r="F163"/>
  <c r="F162"/>
  <c r="F161"/>
  <c r="F160" s="1"/>
  <c r="F158"/>
  <c r="F154" s="1"/>
  <c r="F153" s="1"/>
  <c r="F157"/>
  <c r="F156"/>
  <c r="F155"/>
  <c r="F151"/>
  <c r="F150" s="1"/>
  <c r="F149" s="1"/>
  <c r="F148" s="1"/>
  <c r="F147"/>
  <c r="F146" s="1"/>
  <c r="F135"/>
  <c r="F134" s="1"/>
  <c r="F132"/>
  <c r="F131" s="1"/>
  <c r="F129"/>
  <c r="F128" s="1"/>
  <c r="F126"/>
  <c r="F125" s="1"/>
  <c r="F123"/>
  <c r="F122"/>
  <c r="F120"/>
  <c r="F119"/>
  <c r="F117"/>
  <c r="F116"/>
  <c r="F114"/>
  <c r="F113"/>
  <c r="F111"/>
  <c r="F110" s="1"/>
  <c r="F108"/>
  <c r="F107"/>
  <c r="F105"/>
  <c r="F104" s="1"/>
  <c r="F99"/>
  <c r="F98"/>
  <c r="F97"/>
  <c r="F94"/>
  <c r="F93" s="1"/>
  <c r="F91"/>
  <c r="F90" s="1"/>
  <c r="F88"/>
  <c r="F87" s="1"/>
  <c r="F80"/>
  <c r="F79"/>
  <c r="F76"/>
  <c r="F75"/>
  <c r="F73"/>
  <c r="F72"/>
  <c r="F71"/>
  <c r="F69"/>
  <c r="F68"/>
  <c r="F67"/>
  <c r="F66" s="1"/>
  <c r="F65"/>
  <c r="F62"/>
  <c r="F59"/>
  <c r="F58" s="1"/>
  <c r="F52"/>
  <c r="F51"/>
  <c r="F50"/>
  <c r="F49"/>
  <c r="F48"/>
  <c r="F46"/>
  <c r="F45" s="1"/>
  <c r="F44"/>
  <c r="F43"/>
  <c r="F42"/>
  <c r="F39"/>
  <c r="F38" s="1"/>
  <c r="F36"/>
  <c r="F33"/>
  <c r="F32" s="1"/>
  <c r="F31"/>
  <c r="F28"/>
  <c r="F27" s="1"/>
  <c r="F26"/>
  <c r="F24"/>
  <c r="F23" s="1"/>
  <c r="F21"/>
  <c r="F13"/>
  <c r="F12"/>
  <c r="F11"/>
  <c r="F10"/>
  <c r="F8" i="9" l="1"/>
  <c r="F113"/>
  <c r="F19" i="11"/>
  <c r="F18" s="1"/>
  <c r="F57"/>
  <c r="F56" s="1"/>
  <c r="F54" s="1"/>
  <c r="F87" i="12"/>
  <c r="F86" i="11"/>
  <c r="F82" s="1"/>
  <c r="F96"/>
  <c r="F51" i="12"/>
  <c r="F50" s="1"/>
  <c r="F48" s="1"/>
  <c r="F77"/>
  <c r="F76" s="1"/>
  <c r="F75" s="1"/>
  <c r="F74" s="1"/>
  <c r="F73" s="1"/>
  <c r="F33"/>
  <c r="F32" s="1"/>
  <c r="F16" i="11"/>
  <c r="F9" s="1"/>
  <c r="F8" s="1"/>
  <c r="F37"/>
  <c r="F17" l="1"/>
  <c r="F185"/>
  <c r="F16" i="12"/>
  <c r="F9" s="1"/>
  <c r="F8" s="1"/>
  <c r="F18"/>
  <c r="F17"/>
  <c r="F173" l="1"/>
  <c r="C12" i="1"/>
  <c r="C10"/>
  <c r="E18" i="4" l="1"/>
  <c r="D18"/>
  <c r="E14"/>
  <c r="D14"/>
  <c r="C14"/>
  <c r="E12" l="1"/>
  <c r="D12"/>
  <c r="E13"/>
  <c r="D13"/>
  <c r="C13"/>
  <c r="C12"/>
  <c r="C8" i="1" l="1"/>
  <c r="C7" s="1"/>
  <c r="C6" l="1"/>
  <c r="C5" s="1"/>
</calcChain>
</file>

<file path=xl/sharedStrings.xml><?xml version="1.0" encoding="utf-8"?>
<sst xmlns="http://schemas.openxmlformats.org/spreadsheetml/2006/main" count="2040" uniqueCount="311">
  <si>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</si>
  <si>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</si>
  <si>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</si>
  <si>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Налог на доходы физических лиц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</si>
  <si>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</si>
  <si>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</si>
  <si>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</si>
  <si>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</si>
  <si>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</si>
  <si>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Налог, взимаемый в связи с применением упрощенной системы налогообложения</t>
  </si>
  <si>
    <t>БЕЗВОЗМЕЗДНЫЕ ПОСТУПЛЕНИЯ ОТ ДРУГИХ БЮДЖЕТОВ БЮДЖЕТНОЙ СИСТЕМЫ РОССИЙСКОЙ ФЕДЕРАЦИИ</t>
  </si>
  <si>
    <t>000 2 02 00000 00 0000 000</t>
  </si>
  <si>
    <t>(в рублях)</t>
  </si>
  <si>
    <t>Налоги на прибыль, доходы, в том числе</t>
  </si>
  <si>
    <t>Налоги на совокупный доход, в том числе</t>
  </si>
  <si>
    <t>Налоги на имущество, в том числе</t>
  </si>
  <si>
    <t xml:space="preserve"> Поступления доходов бюджета сельского поселения  "Деревня Заболотье" по кодам классификации доходов  бюджетов бюджетной системы Российской Федерации на 2023 год</t>
  </si>
  <si>
    <t xml:space="preserve"> 2023 год</t>
  </si>
  <si>
    <t>Налог на имущество физических лиц</t>
  </si>
  <si>
    <t>Земельный налог</t>
  </si>
  <si>
    <t>№ п/п</t>
  </si>
  <si>
    <t>Наименование вида межбюджетных трансфертов</t>
  </si>
  <si>
    <t>БЕЗВОЗМЕЗДНЫЕ ПОСТУПЛЕНИЯ</t>
  </si>
  <si>
    <t>1.1</t>
  </si>
  <si>
    <t>1.2</t>
  </si>
  <si>
    <t>Субвенции бюджетам бюджетной системы Российской Федерации</t>
  </si>
  <si>
    <t>в том числе:</t>
  </si>
  <si>
    <t>2.1</t>
  </si>
  <si>
    <t>Иные межбюджетные трансферты</t>
  </si>
  <si>
    <t>2023год</t>
  </si>
  <si>
    <t>2024 год</t>
  </si>
  <si>
    <t>2025 год</t>
  </si>
  <si>
    <t xml:space="preserve"> Предоставление дотаций на выравнивание бюджетной обеспеченности бюджетам сельских поселений </t>
  </si>
  <si>
    <t>2</t>
  </si>
  <si>
    <t>Ведомственная структура расходов бюджета муниципального образования сельского поселения "Деревня Заболотье" на 2023 год</t>
  </si>
  <si>
    <t>Наименование</t>
  </si>
  <si>
    <t>КГРБС</t>
  </si>
  <si>
    <t>Разд., подраздел</t>
  </si>
  <si>
    <t>Целевая статья</t>
  </si>
  <si>
    <t>Группы и подгруппы видов расходов</t>
  </si>
  <si>
    <t>АДМИНИСТРАЦИЯ МУНИЦИПАЛЬНОГО ОБРАЗОВАНИЯ СЕЛЬСКОГО ПОСЕЛЕНИЯ "ДЕРЕВНЯ ЗАБОЛОТЬЕ"</t>
  </si>
  <si>
    <t>001</t>
  </si>
  <si>
    <t>ОБЩЕГОСУДАРСТВЕННЫЕ ВОПРОСЫ</t>
  </si>
  <si>
    <t>01 00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</si>
  <si>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</si>
  <si>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01 03</t>
  </si>
  <si>
    <t>Ведомственная целевая программа "Совершенствование системы управления органами местного самоуправления СП"Деревня Заболотье"</t>
  </si>
  <si>
    <t>51 0 00 00000</t>
  </si>
  <si>
    <t>Основное мероприятие "Функционирование законодательных (представительных) органов государственной власти и представительных органов муниципальных образований (Сельская Дума)</t>
  </si>
  <si>
    <t>51 0 01 00300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</si>
  <si>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 (Сельская Дума)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</si>
  <si>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</si>
  <si>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</si>
  <si>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</si>
  <si>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</si>
  <si>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</si>
  <si>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</si>
  <si>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Основное мероприятие "Функционирование исполнительно-распорядительных органов местного самоуправления (Администрация СП "Деревня Заболотье")</t>
  </si>
  <si>
    <t>51 0 01 00000</t>
  </si>
  <si>
    <t>Центральный аппарат</t>
  </si>
  <si>
    <t>51 0 01 00400</t>
  </si>
  <si>
    <t>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</si>
  <si>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фондами,за исключением фонда оплаты труда</t>
  </si>
  <si>
    <t>0104</t>
  </si>
  <si>
    <t>122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</si>
  <si>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</si>
  <si>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</si>
  <si>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</si>
  <si>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244</t>
  </si>
  <si>
    <t>Иные бюджетные ассигнования</t>
  </si>
  <si>
    <t xml:space="preserve">51 0 01 00400 </t>
  </si>
  <si>
    <t>800</t>
  </si>
  <si>
    <t>Уплата налогов, сборов и иных платежей</t>
  </si>
  <si>
    <t>850</t>
  </si>
  <si>
    <t>Уплата иных платежей</t>
  </si>
  <si>
    <t>853</t>
  </si>
  <si>
    <t>Центральный аппарат (муниципальные служащие)</t>
  </si>
  <si>
    <t>51 0 01 00410</t>
  </si>
  <si>
    <t>Заработная плата муниципальных служащих</t>
  </si>
  <si>
    <t>121</t>
  </si>
  <si>
    <t xml:space="preserve">Начисления на выплаты по оплате труда </t>
  </si>
  <si>
    <t>129</t>
  </si>
  <si>
    <t>Центральный аппарат (прочие работники)</t>
  </si>
  <si>
    <t>51 0 01 00420</t>
  </si>
  <si>
    <t>Заработная плата технического персонала</t>
  </si>
  <si>
    <t>Основное мероприятие "Функционирование исполнительно распорядительных органов местного самоуправления  (глава администрации сельского поселения)"</t>
  </si>
  <si>
    <t>51 0 01 00800</t>
  </si>
  <si>
    <t>Функционирование исполнительно распорядительных органов местного самоуправления  (глава администрации сельского поселения)</t>
  </si>
  <si>
    <t>51 0 17 00800</t>
  </si>
  <si>
    <t>Заработная плата главы администрации</t>
  </si>
  <si>
    <t>Резервные фонды</t>
  </si>
  <si>
    <t>01 11</t>
  </si>
  <si>
    <t>Основное мероприятие "Резервные фонды местных администраций"</t>
  </si>
  <si>
    <t>Резервные фонды администрации сельского поселения</t>
  </si>
  <si>
    <t>51 0 01 00700</t>
  </si>
  <si>
    <t>Резервные средства</t>
  </si>
  <si>
    <t>870</t>
  </si>
  <si>
    <t>Другие общегосударственные вопросы</t>
  </si>
  <si>
    <t>01 13</t>
  </si>
  <si>
    <t>51 0 01 00900</t>
  </si>
  <si>
    <t>Национальная оборона</t>
  </si>
  <si>
    <t>02 00</t>
  </si>
  <si>
    <t>Мобилизация и вневойсковая  подготовка</t>
  </si>
  <si>
    <t>02 03</t>
  </si>
  <si>
    <t>Непрограммные расходы федеральных органов исполнительной власти</t>
  </si>
  <si>
    <t>99 0 00 00000</t>
  </si>
  <si>
    <t>Субвенция на осуществление первичного воинского учета на территориях, где отсутствуют военные комиссариаты</t>
  </si>
  <si>
    <t>99 9 00 51180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</si>
  <si>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</si>
  <si>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Заработная плата специалистам ВУС</t>
  </si>
  <si>
    <t>Иные закупки  услуг для обеспечения государственных (муниципальных) нужд</t>
  </si>
  <si>
    <t>247</t>
  </si>
  <si>
    <t>НАЦИОНАЛЬНАЯ БЕЗОПАСНОСТЬ И ПРАВООХРАНИТЕЛЬНАЯ ДЕЯТЕЛЬНОСТЬ</t>
  </si>
  <si>
    <t>03 09</t>
  </si>
  <si>
    <t>Муниципальная программа "Обеспечение безопасности жизнедеятельности населения  сельского поселения "Деревня Заболотье"</t>
  </si>
  <si>
    <t>10 0 00 00000</t>
  </si>
  <si>
    <t>Основное мероприятие "Предупреждение и ликвидация чрезвычайных ситуаций природного и техногенного характера"</t>
  </si>
  <si>
    <t>10 0 01 00000</t>
  </si>
  <si>
    <t>Опахивание населенных пунктов минерализованной полосой</t>
  </si>
  <si>
    <t>10 0 01 00100</t>
  </si>
  <si>
    <t>Основное мероприятие "Защита населения и территории от чрезвычайных ситуаций природного и техногенного характера, пожарная безопасность"</t>
  </si>
  <si>
    <t>10 0 01 00200</t>
  </si>
  <si>
    <t>Основное мероприятие "Выполнение работ по замечаниям, предписаниям декларации безопасности ГТС "</t>
  </si>
  <si>
    <t>10 0 01 00300</t>
  </si>
  <si>
    <t xml:space="preserve">Выполнение работ по замечаниям, предписаниям декларации безопасности ГТС </t>
  </si>
  <si>
    <t xml:space="preserve"> Закупка товаров, работ и услуг для государственных (муниципальных) нужд</t>
  </si>
  <si>
    <t xml:space="preserve"> Иные закупки товаров, работ и услуг для обеспечения государственных (муниципальных) нужд</t>
  </si>
  <si>
    <t>Страхование ГТС</t>
  </si>
  <si>
    <t>10 0 01 00400</t>
  </si>
  <si>
    <t>НАЦИОНАЛЬНАЯ ЭКОНОМИКА</t>
  </si>
  <si>
    <t>04 00</t>
  </si>
  <si>
    <t>Дорожное хозяйство (дорожные фонды)</t>
  </si>
  <si>
    <t>04 09</t>
  </si>
  <si>
    <t>Муниципальная программа "Развитие дорожного хозяйства в Людиновском районе"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</si>
  <si>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</si>
  <si>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</si>
  <si>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24 1 00 00000</t>
  </si>
  <si>
    <t>Основное мероприятие "Текущий ремонт и содержание автомобильных дорог общего пользования местного значения и искусственных дорожных сооружений"</t>
  </si>
  <si>
    <t>24 1 03 00000</t>
  </si>
  <si>
    <t>Текущий ремонт и содержание автомобильных дорог общего пользования местного значения и искусственных дорожных сооружений</t>
  </si>
  <si>
    <t>24 1 03 01010</t>
  </si>
  <si>
    <t>ЖИЛИЩНО-КОММУНАЛЬНОЕ ХОЗЯЙСТВО</t>
  </si>
  <si>
    <t>05 00</t>
  </si>
  <si>
    <t>Коммунальное хозяйство</t>
  </si>
  <si>
    <t>05 02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</si>
  <si>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</si>
  <si>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05 1 00 00000</t>
  </si>
  <si>
    <t>Подпрограмма "Чистая вода в Людиновском районе"</t>
  </si>
  <si>
    <t>Основное мероприятие" Проведение мероприятий по нормативному содержанию независимых источников водоснабжения в поселениях"</t>
  </si>
  <si>
    <t>05 1 06 00000</t>
  </si>
  <si>
    <t>Проведение мероприятий по нормативному содержанию независимых источников водоснабжения в поселениях</t>
  </si>
  <si>
    <t>05 1 06 01000</t>
  </si>
  <si>
    <t xml:space="preserve">Благоустройство </t>
  </si>
  <si>
    <t>0503</t>
  </si>
  <si>
    <t xml:space="preserve">Муниципальная программа "Благоустройство территории сельского поселения «Деревня Заболотье» </t>
  </si>
  <si>
    <t>48 0 00 00000</t>
  </si>
  <si>
    <t xml:space="preserve">Основное мероприятие "Создание условий для комфортного проживания на территории   сельского поселения «Деревня Заболотье» </t>
  </si>
  <si>
    <t>48 0 01 00000</t>
  </si>
  <si>
    <t>Услуги для обеспечения государственных (муниципальных) нужд по передаче электрической энергии (мощности) на территории сельского поселения</t>
  </si>
  <si>
    <t>48 0 01 00110</t>
  </si>
  <si>
    <t>Устройство, реконструкция объектов уличного освещения сельского поселения "Деревня Заболотье"</t>
  </si>
  <si>
    <t>48 0 01 00120</t>
  </si>
  <si>
    <t>Санитарное содержание  территории сельского поселения</t>
  </si>
  <si>
    <t>05 03</t>
  </si>
  <si>
    <t>48 0 01 00210</t>
  </si>
  <si>
    <t>Организация и проведение ежегодных месячников по благоустройству и санитарной очисткой территории сельского поселения</t>
  </si>
  <si>
    <t>48 0 01 00220</t>
  </si>
  <si>
    <t>Окашивание территории сельского поселения в целях благоустройства</t>
  </si>
  <si>
    <t>48 0 01 00230</t>
  </si>
  <si>
    <t>Спил и утилизация аварийных деревьев</t>
  </si>
  <si>
    <t>48 0 01 00240</t>
  </si>
  <si>
    <t>Устройство  и содержание объектов благоустройства( малых архитектурных форм) на территории сельского поселения</t>
  </si>
  <si>
    <t>48 0 01 00410</t>
  </si>
  <si>
    <t>Борьба с борщевиком Сосновского в границах сельского поселения "Деревня Заболотье""</t>
  </si>
  <si>
    <t>48 0 01 00420</t>
  </si>
  <si>
    <t>Ликвидация несанкционированных свалок бытовых отходов на территории сельского поселения</t>
  </si>
  <si>
    <t>48 0 01 00500</t>
  </si>
  <si>
    <t>Обустройство и содержание территории населенных пунктов сельского поселения</t>
  </si>
  <si>
    <t>48 0 01 00600</t>
  </si>
  <si>
    <t>51 0 21 01 00000</t>
  </si>
  <si>
    <t>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</si>
  <si>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51 0 21 01300</t>
  </si>
  <si>
    <t>ОБРАЗОВАНИЕ</t>
  </si>
  <si>
    <t>07 00</t>
  </si>
  <si>
    <t xml:space="preserve"> Профессиональная подготовка, переподготовка и повышение квалификации</t>
  </si>
  <si>
    <t>07 05</t>
  </si>
  <si>
    <t>Ведомственная целевая программа "Совершенствование системы управления органами местного самоуправления сельского поселения "Деревня Заболотье"</t>
  </si>
  <si>
    <t>Основное мероприятие "Переподготовка и повышение квалификации муниципальных служащих"</t>
  </si>
  <si>
    <t>51 0 01 00500</t>
  </si>
  <si>
    <t>Переподготовка и повышение квалификации кадров</t>
  </si>
  <si>
    <t>КУЛЬТУРА, КИНЕМАТОГРАФИЯ</t>
  </si>
  <si>
    <t>08 00</t>
  </si>
  <si>
    <t>Культура</t>
  </si>
  <si>
    <t>08 01</t>
  </si>
  <si>
    <t>Муниципальная программа "Развитие культуры в Людиновском районе"</t>
  </si>
  <si>
    <t>11 0 00 00000</t>
  </si>
  <si>
    <t>Основное мероприятие "Поддержка и развития традиционной культуры"</t>
  </si>
  <si>
    <t>11 0 03 00000</t>
  </si>
  <si>
    <t>Исполнение полномочий поселения по созданию условий организации досуга и обеспечения жителей поселения услугами организации досуга</t>
  </si>
  <si>
    <t>11 0 03 02500</t>
  </si>
  <si>
    <t>Межбюджетные трансферты</t>
  </si>
  <si>
    <t>500</t>
  </si>
  <si>
    <t>540</t>
  </si>
  <si>
    <t>СОЦИАЛЬНАЯ ПОЛИТИКА</t>
  </si>
  <si>
    <t>10 00</t>
  </si>
  <si>
    <t>Социальное обеспечение населения</t>
  </si>
  <si>
    <t>10 03</t>
  </si>
  <si>
    <t>Муниципальная программа "Социальная поддержка граждан сельского поселения "Деревня Заболотье"</t>
  </si>
  <si>
    <t>03 0 00 00000</t>
  </si>
  <si>
    <t>Основное мероприятие "Социальное обеспечение и иные выплаты населению"</t>
  </si>
  <si>
    <t>03 1 01 00000</t>
  </si>
  <si>
    <t>Социальное обеспечение и иные выплаты населению</t>
  </si>
  <si>
    <t>03 1 01 00100</t>
  </si>
  <si>
    <t>300</t>
  </si>
  <si>
    <t>Публичные нормативные социальные выплаты гражданам</t>
  </si>
  <si>
    <t>360</t>
  </si>
  <si>
    <t xml:space="preserve">Основное мероприятие"Социальная поддержка специалистов, работающих в сельской местности, а также специалистов, вышедших на пенсию" </t>
  </si>
  <si>
    <t>03 1 01 00200</t>
  </si>
  <si>
    <t>Социальная поддержка специалистов вышедших на пенсию</t>
  </si>
  <si>
    <t>312</t>
  </si>
  <si>
    <t xml:space="preserve">Основное мероприятие "Социальная поддержка работников культуры, проживающих и работающих в сельской местности" </t>
  </si>
  <si>
    <t>03 0 02 00000</t>
  </si>
  <si>
    <t xml:space="preserve">Социальная поддержка работников культуры, проживающих и работающих в сельской местности </t>
  </si>
  <si>
    <t>03 1 02 01000</t>
  </si>
  <si>
    <t>03 1 02 01500</t>
  </si>
  <si>
    <t>Физическая культура и спорт</t>
  </si>
  <si>
    <t>11 00</t>
  </si>
  <si>
    <t>Другие вопросы в области физической культуры и спорта</t>
  </si>
  <si>
    <t>11 05</t>
  </si>
  <si>
    <t>Муниципальная программа "Развитие физической культуры и спорта в Людиновском районе"</t>
  </si>
  <si>
    <t>13 0 00 00000</t>
  </si>
  <si>
    <t>Подпрограмма "Развитие физической культуры, массового спорта и спорта высших достижений"</t>
  </si>
  <si>
    <t>13 1 00 00000</t>
  </si>
  <si>
    <t>Исполнение полномочий поселения по обеспечению условий для развития на территории поселения физической культуры и массового спорта</t>
  </si>
  <si>
    <t>13 1 01 01000</t>
  </si>
  <si>
    <t>13 1 01 01500</t>
  </si>
  <si>
    <t>14 00</t>
  </si>
  <si>
    <t>Прочие межбюджетные трансферты общего характера</t>
  </si>
  <si>
    <t>14 03</t>
  </si>
  <si>
    <t>Содействие развитию социально-экономического потенциала</t>
  </si>
  <si>
    <t>51 0 01 00600</t>
  </si>
  <si>
    <t>ВСЕГО РАСХОДОВ:</t>
  </si>
  <si>
    <t>Бюджетные ассигнования на 2023 год</t>
  </si>
  <si>
    <t>240</t>
  </si>
  <si>
    <t>Распределение бюджетных ассигнований бюджета сельского поселени "Деревня Заболотье" по  разделам, подразделам,целевым статьям (муниципальным программам и непрограммным напрвлениям деятельности), группам и подгруппам видов расходов классификации расходов бюджетов на 2023 год</t>
  </si>
  <si>
    <t>Распределение бюджетных ассигнований бюджета сельского поселения "Деревня Заболотье"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2023 год</t>
  </si>
  <si>
    <t xml:space="preserve">  Дотации бюджетам бюджетной системы Российской Федерации</t>
  </si>
  <si>
    <t>001 1 01 00000 00 0000 000</t>
  </si>
  <si>
    <t>001 1 01 02000 00 0000 110</t>
  </si>
  <si>
    <t>001 1 05 00000 00 0000 110</t>
  </si>
  <si>
    <t>001 1 05 01000 00 0000 110</t>
  </si>
  <si>
    <t>001 1 06 00000 00 0000 000</t>
  </si>
  <si>
    <t>001 1 06 01000 00 0000 110</t>
  </si>
  <si>
    <t>001 1 06 06000 00 0000 110</t>
  </si>
  <si>
    <t>001 1 11 00000 00 0000 000</t>
  </si>
  <si>
    <t>001 2 02 10000 00 0000 150</t>
  </si>
  <si>
    <t>001 2 02 30000 00 0000 150</t>
  </si>
  <si>
    <t>Прочие межбюджетные трансферты, передаваемые бюджетам сельских поселений из бюджетов МР на реализацию проектов развития общественной инфраструктуры муниципальных образований Людиновского района</t>
  </si>
  <si>
    <t>001 2 02 49999 10 0406 150</t>
  </si>
  <si>
    <t>Чистка от снега дорог общего пользования местного значения</t>
  </si>
  <si>
    <t>Закупка товаров, работ и услуг для  обеспечения дорожной деятельности</t>
  </si>
  <si>
    <t>Иные закупки товаров, работ и услуг для обеспечения дорожной деятельности</t>
  </si>
  <si>
    <t>Грейдирование дорог общего пользования местного значения</t>
  </si>
  <si>
    <t>24 1 03 01020</t>
  </si>
  <si>
    <t>24 1 03 01030</t>
  </si>
  <si>
    <t>Закупка энергетических ресурсов</t>
  </si>
  <si>
    <t>Субвеннции на осуществление первичного воинского учета на территориях,где отсутствует военные комиссариаты</t>
  </si>
  <si>
    <t>Обслуживание и содержание пожарной техники с выездом в пожароопасный период для предупреждения и ликвидации пожаров, оснащение первичными средствами пожаротушения</t>
  </si>
  <si>
    <t>Основное мероприятие "Реализация государственных функций, связанных с общегосударственными вопросами "</t>
  </si>
  <si>
    <t>Реализация государственных функций, связанных с общегосударственными вопросами ,в т.ч .информационные услуги газеты «Людиновский Рабочий»</t>
  </si>
  <si>
    <r>
      <rPr>
        <b/>
        <sz val="10"/>
        <rFont val="Times New Roman"/>
        <family val="1"/>
        <charset val="204"/>
      </rPr>
      <t>Основное мероприятие</t>
    </r>
    <r>
      <rPr>
        <sz val="10"/>
        <rFont val="Times New Roman"/>
        <family val="1"/>
        <charset val="204"/>
      </rPr>
      <t xml:space="preserve"> "Функционирование законодательных (представительных) органов государственной власти и представительных органов муниципальных образований (Сельская Дума)</t>
    </r>
  </si>
  <si>
    <r>
      <rPr>
        <b/>
        <sz val="10"/>
        <rFont val="Times New Roman"/>
        <family val="1"/>
        <charset val="204"/>
      </rPr>
      <t>Основное мероприятие</t>
    </r>
    <r>
      <rPr>
        <sz val="10"/>
        <rFont val="Times New Roman"/>
        <family val="1"/>
        <charset val="204"/>
      </rPr>
      <t xml:space="preserve"> "Функционирование исполнительно-распорядительных органов местного самоуправления (Администрация СП "Деревня Заболотье")</t>
    </r>
  </si>
  <si>
    <r>
      <rPr>
        <b/>
        <sz val="10"/>
        <rFont val="Times New Roman"/>
        <family val="1"/>
        <charset val="204"/>
      </rPr>
      <t>Основное мероприятие</t>
    </r>
    <r>
      <rPr>
        <sz val="10"/>
        <rFont val="Times New Roman"/>
        <family val="1"/>
        <charset val="204"/>
      </rPr>
      <t xml:space="preserve"> "Функционирование исполнительно распорядительных органов местного самоуправления  </t>
    </r>
    <r>
      <rPr>
        <b/>
        <sz val="10"/>
        <rFont val="Times New Roman"/>
        <family val="1"/>
        <charset val="204"/>
      </rPr>
      <t>(глава администрации сельского поселения)"</t>
    </r>
  </si>
  <si>
    <r>
      <rPr>
        <b/>
        <sz val="10"/>
        <rFont val="Times New Roman"/>
        <family val="1"/>
        <charset val="204"/>
      </rPr>
      <t xml:space="preserve">Основное мероприятие </t>
    </r>
    <r>
      <rPr>
        <sz val="10"/>
        <rFont val="Times New Roman"/>
        <family val="1"/>
        <charset val="204"/>
      </rPr>
      <t>"Переподготовка и повышение квалификации муниципальных служащих"</t>
    </r>
  </si>
  <si>
    <r>
      <rPr>
        <b/>
        <sz val="10"/>
        <rFont val="Times New Roman"/>
        <family val="1"/>
        <charset val="204"/>
      </rPr>
      <t>Основное мероприятие</t>
    </r>
    <r>
      <rPr>
        <sz val="10"/>
        <rFont val="Times New Roman"/>
        <family val="1"/>
        <charset val="204"/>
      </rPr>
      <t xml:space="preserve"> "Реализация государственных функций, связанных с общегосударственными вопросами "</t>
    </r>
  </si>
  <si>
    <r>
      <rPr>
        <b/>
        <sz val="10"/>
        <rFont val="Times New Roman"/>
        <family val="1"/>
        <charset val="204"/>
      </rPr>
      <t>Основное мероприятие</t>
    </r>
    <r>
      <rPr>
        <sz val="10"/>
        <rFont val="Times New Roman"/>
        <family val="1"/>
        <charset val="204"/>
      </rPr>
      <t xml:space="preserve"> "Предупреждение и ликвидация чрезвычайных ситуаций природного и техногенного характера"</t>
    </r>
  </si>
  <si>
    <r>
      <rPr>
        <b/>
        <sz val="10"/>
        <rFont val="Times New Roman"/>
        <family val="1"/>
        <charset val="204"/>
      </rPr>
      <t>Основное мероприятие</t>
    </r>
    <r>
      <rPr>
        <sz val="10"/>
        <rFont val="Times New Roman"/>
        <family val="1"/>
        <charset val="204"/>
      </rPr>
      <t xml:space="preserve"> "Защита населения и территории от чрезвычайных ситуаций природного и техногенного характера, пожарная безопасность"</t>
    </r>
  </si>
  <si>
    <r>
      <rPr>
        <b/>
        <sz val="10"/>
        <rFont val="Times New Roman"/>
        <family val="1"/>
        <charset val="204"/>
      </rPr>
      <t>Основное мероприятие</t>
    </r>
    <r>
      <rPr>
        <sz val="10"/>
        <rFont val="Times New Roman"/>
        <family val="1"/>
        <charset val="204"/>
      </rPr>
      <t xml:space="preserve"> "Выполнение работ по замечаниям, предписаниям декларации безопасности ГТС "</t>
    </r>
  </si>
  <si>
    <r>
      <rPr>
        <b/>
        <sz val="10"/>
        <rFont val="Times New Roman"/>
        <family val="1"/>
        <charset val="204"/>
      </rPr>
      <t>Основное мероприятие</t>
    </r>
    <r>
      <rPr>
        <sz val="10"/>
        <rFont val="Times New Roman"/>
        <family val="1"/>
        <charset val="204"/>
      </rPr>
      <t xml:space="preserve"> "Поддержка и развития традиционной культуры"</t>
    </r>
  </si>
  <si>
    <r>
      <rPr>
        <b/>
        <sz val="10"/>
        <rFont val="Times New Roman"/>
        <family val="1"/>
        <charset val="204"/>
      </rPr>
      <t>Основное мероприятие</t>
    </r>
    <r>
      <rPr>
        <sz val="10"/>
        <rFont val="Times New Roman"/>
        <family val="1"/>
        <charset val="204"/>
      </rPr>
      <t xml:space="preserve"> "Социальное обеспечение и иные выплаты населению"</t>
    </r>
  </si>
  <si>
    <r>
      <rPr>
        <b/>
        <sz val="10"/>
        <rFont val="Times New Roman"/>
        <family val="1"/>
        <charset val="204"/>
      </rPr>
      <t>Основное мероприятие</t>
    </r>
    <r>
      <rPr>
        <sz val="10"/>
        <rFont val="Times New Roman"/>
        <family val="1"/>
        <charset val="204"/>
      </rPr>
      <t xml:space="preserve">"Социальная поддержка специалистов, работающих в сельской местности, а также специалистов, вышедших на пенсию" </t>
    </r>
  </si>
  <si>
    <r>
      <rPr>
        <b/>
        <sz val="10"/>
        <rFont val="Times New Roman"/>
        <family val="1"/>
        <charset val="204"/>
      </rPr>
      <t>Основное мероприятие</t>
    </r>
    <r>
      <rPr>
        <sz val="10"/>
        <rFont val="Times New Roman"/>
        <family val="1"/>
        <charset val="204"/>
      </rPr>
      <t xml:space="preserve"> "Социальная поддержка работников культуры, проживающих и работающих в сельской местности" </t>
    </r>
  </si>
  <si>
    <r>
      <t>Межбюджетные трансферты, предоставляемые бюджету муниципального образования сельского поселения "Деревня Заболотье"из других бюджетов бюджетной системы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Российской Федерации, на 2023 год и плановый период 2024 и 2025 годов  </t>
    </r>
  </si>
  <si>
    <t>Межбюджетные трансферты, передаваемые бюджетам сельских поселений из бюджета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</si>
  <si>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001 2 02 40014 10 0404 150</t>
  </si>
  <si>
    <t>Межбюджетные трансферты, передаваемые бюджетам сельских поселений из бюджета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Людиновском районе»)</t>
  </si>
  <si>
    <t>001 2 02 40014 10 0401 150</t>
  </si>
  <si>
    <t>Субсидии бюджетам на обеспечение комплексного развития сельских территорий</t>
  </si>
  <si>
    <t>001 2 02 25576 00 0000 150</t>
  </si>
  <si>
    <t>Основное мероприятие"Содержание мест захоронения на территории сельского поселения"</t>
  </si>
  <si>
    <t>48 2 01 03000</t>
  </si>
  <si>
    <r>
      <t>Приложение № 3
к решению Сельской Думы «О бюджете
 сельского поселения «Деревня Заболотье»  на 2023 год и
 плановый период 2024 и 2025 годов»
от 28.12.2022 г № 36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
                                    </t>
    </r>
  </si>
  <si>
    <r>
      <t xml:space="preserve">Приложение № 5                                                                                                                                                               к решению сельского поселения "Деревня Заболотье" на 2023 год и на плановый период 2024 и 2025 годов"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от 28.12.2022 г № 36</t>
    </r>
  </si>
  <si>
    <r>
      <t xml:space="preserve">Приложение № 7                                                                                                                                                                к решению сельского поселения "Деревня Заболотье" на 2023 год и на плановый период 2024 и 2025 годов"                                                                                                                                                                                    </t>
    </r>
    <r>
      <rPr>
        <sz val="9"/>
        <rFont val="Times New Roman"/>
        <family val="1"/>
        <charset val="204"/>
      </rPr>
      <t>от 28.12.2022 г № 36</t>
    </r>
  </si>
  <si>
    <r>
      <t xml:space="preserve">Приложение № 9                                                                                                                                                                к решению сельского поселения "Деревня Заболотье" на 2023 год и на плановый период 2024 и 2025 годов"                                                                                                                                                                                    </t>
    </r>
    <r>
      <rPr>
        <sz val="9"/>
        <rFont val="Times New Roman"/>
        <family val="1"/>
        <charset val="204"/>
      </rPr>
      <t>от 28.12.2022 г № 36</t>
    </r>
  </si>
  <si>
    <r>
      <rPr>
        <b/>
        <sz val="10"/>
        <rFont val="Times New Roman"/>
        <family val="1"/>
        <charset val="204"/>
      </rPr>
      <t>Основное мероприятие</t>
    </r>
    <r>
      <rPr>
        <sz val="10"/>
        <rFont val="Times New Roman"/>
        <family val="1"/>
        <charset val="204"/>
      </rPr>
      <t>"Содержание мест захоронения на территории сельского поселения"</t>
    </r>
  </si>
  <si>
    <t>2.2</t>
  </si>
  <si>
    <t>2.3</t>
  </si>
  <si>
    <t>2.4</t>
  </si>
  <si>
    <r>
      <t>Приложение №</t>
    </r>
    <r>
      <rPr>
        <sz val="9"/>
        <rFont val="Times New Roman"/>
        <family val="1"/>
        <charset val="204"/>
      </rPr>
      <t xml:space="preserve"> 11</t>
    </r>
    <r>
      <rPr>
        <sz val="9"/>
        <color rgb="FFFF0000"/>
        <rFont val="Times New Roman"/>
        <family val="1"/>
        <charset val="204"/>
      </rPr>
      <t xml:space="preserve">                                                                                      </t>
    </r>
    <r>
      <rPr>
        <sz val="9"/>
        <rFont val="Times New Roman"/>
        <family val="1"/>
        <charset val="204"/>
      </rPr>
      <t>к решению Сельской Думы "О бюджете сельского поселения"Деревня Заболотье" на 2023год и плановый период 2024 и 2025 годов"  от 28.12.2022 г № 36</t>
    </r>
    <r>
      <rPr>
        <sz val="9"/>
        <color rgb="FFFF0000"/>
        <rFont val="Times New Roman"/>
        <family val="1"/>
        <charset val="204"/>
      </rPr>
      <t xml:space="preserve">      </t>
    </r>
  </si>
  <si>
    <t xml:space="preserve">     </t>
  </si>
  <si>
    <t>Прочие субсидии бюджетам сельских поселений</t>
  </si>
  <si>
    <t>001 2 02 29999 10 0258 150</t>
  </si>
  <si>
    <t>5102100240</t>
  </si>
  <si>
    <t>5102100400</t>
  </si>
  <si>
    <t>Основное мероприятие "Реализация проектов развития общественной инфраструктуры муниципальных образований Людиновского района, основанных на местных инициативах"(благоустройство территории многоквартирных домов)</t>
  </si>
  <si>
    <t>226</t>
  </si>
  <si>
    <t>51021002400</t>
  </si>
  <si>
    <t>51 0 21 00400</t>
  </si>
  <si>
    <r>
      <rPr>
        <b/>
        <sz val="10"/>
        <rFont val="Times New Roman"/>
        <family val="1"/>
        <charset val="204"/>
      </rPr>
      <t>Основное мероприятие</t>
    </r>
    <r>
      <rPr>
        <sz val="10"/>
        <rFont val="Times New Roman"/>
        <family val="1"/>
        <charset val="204"/>
      </rPr>
      <t xml:space="preserve"> "Реализация проектов развития общественной инфраструктуры муниципальных образований Людиновского района, основанных на местных инициативах"(благоустройство территории многоквартирных домов)</t>
    </r>
  </si>
  <si>
    <t>2.5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</si>
</sst>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24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 Cyr"/>
      <family val="1"/>
      <charset val="204"/>
    </font>
    <font>
      <b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 Cyr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 Cyr"/>
    </font>
    <font>
      <b/>
      <sz val="9"/>
      <color theme="1"/>
      <name val="Times New Roman"/>
      <family val="1"/>
      <charset val="204"/>
    </font>
    <font>
      <b/>
      <sz val="9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" fontId="5" fillId="0" borderId="0"/>
    <xf numFmtId="0" fontId="30" fillId="0" borderId="4">
      <alignment horizontal="left" vertical="top" wrapText="1"/>
    </xf>
  </cellStyleXfs>
  <cellXfs count="100">
    <xf numFmtId="0" fontId="0" fillId="0" borderId="0" xfId="0"/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6" fillId="0" borderId="0" xfId="0" applyFont="1"/>
    <xf numFmtId="0" fontId="6" fillId="0" borderId="0" xfId="0" applyFont="1" applyBorder="1" applyAlignment="1">
      <alignment horizontal="right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right" wrapText="1"/>
    </xf>
    <xf numFmtId="0" fontId="12" fillId="4" borderId="0" xfId="0" applyFont="1" applyFill="1" applyAlignment="1">
      <alignment wrapText="1"/>
    </xf>
    <xf numFmtId="0" fontId="13" fillId="4" borderId="0" xfId="0" applyFont="1" applyFill="1" applyAlignment="1">
      <alignment wrapText="1"/>
    </xf>
    <xf numFmtId="0" fontId="12" fillId="4" borderId="3" xfId="0" applyFont="1" applyFill="1" applyBorder="1" applyAlignment="1">
      <alignment horizontal="right"/>
    </xf>
    <xf numFmtId="0" fontId="13" fillId="4" borderId="3" xfId="0" applyFont="1" applyFill="1" applyBorder="1" applyAlignment="1">
      <alignment horizontal="right"/>
    </xf>
    <xf numFmtId="0" fontId="11" fillId="4" borderId="3" xfId="0" applyFont="1" applyFill="1" applyBorder="1" applyAlignment="1">
      <alignment horizontal="right"/>
    </xf>
    <xf numFmtId="0" fontId="11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right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9" fillId="2" borderId="1" xfId="2" applyNumberFormat="1" applyFont="1" applyFill="1" applyBorder="1" applyAlignment="1">
      <alignment vertical="center" wrapText="1"/>
    </xf>
    <xf numFmtId="164" fontId="10" fillId="2" borderId="1" xfId="1" applyNumberFormat="1" applyFont="1" applyFill="1" applyBorder="1" applyAlignment="1">
      <alignment horizontal="right" vertical="center" wrapText="1"/>
    </xf>
    <xf numFmtId="0" fontId="0" fillId="2" borderId="0" xfId="0" applyFill="1"/>
    <xf numFmtId="4" fontId="0" fillId="2" borderId="0" xfId="0" applyNumberFormat="1" applyFill="1"/>
    <xf numFmtId="43" fontId="0" fillId="0" borderId="0" xfId="0" applyNumberFormat="1"/>
    <xf numFmtId="4" fontId="14" fillId="2" borderId="1" xfId="0" applyNumberFormat="1" applyFont="1" applyFill="1" applyBorder="1" applyAlignment="1">
      <alignment vertical="center"/>
    </xf>
    <xf numFmtId="4" fontId="17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right" vertical="center" wrapText="1"/>
    </xf>
    <xf numFmtId="49" fontId="20" fillId="2" borderId="1" xfId="0" applyNumberFormat="1" applyFont="1" applyFill="1" applyBorder="1" applyAlignment="1">
      <alignment horizontal="center" vertical="center" shrinkToFit="1"/>
    </xf>
    <xf numFmtId="4" fontId="20" fillId="2" borderId="1" xfId="0" applyNumberFormat="1" applyFont="1" applyFill="1" applyBorder="1" applyAlignment="1">
      <alignment horizontal="right" vertical="center" shrinkToFit="1"/>
    </xf>
    <xf numFmtId="0" fontId="17" fillId="2" borderId="1" xfId="0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shrinkToFit="1"/>
    </xf>
    <xf numFmtId="4" fontId="17" fillId="2" borderId="1" xfId="0" applyNumberFormat="1" applyFont="1" applyFill="1" applyBorder="1" applyAlignment="1">
      <alignment horizontal="right" vertical="center" shrinkToFit="1"/>
    </xf>
    <xf numFmtId="0" fontId="17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 wrapText="1"/>
    </xf>
    <xf numFmtId="49" fontId="18" fillId="2" borderId="1" xfId="0" applyNumberFormat="1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4" fontId="20" fillId="2" borderId="1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shrinkToFit="1"/>
    </xf>
    <xf numFmtId="49" fontId="20" fillId="5" borderId="1" xfId="0" applyNumberFormat="1" applyFont="1" applyFill="1" applyBorder="1" applyAlignment="1">
      <alignment horizontal="center" vertical="center" shrinkToFit="1"/>
    </xf>
    <xf numFmtId="4" fontId="20" fillId="5" borderId="1" xfId="0" applyNumberFormat="1" applyFont="1" applyFill="1" applyBorder="1" applyAlignment="1">
      <alignment horizontal="righ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wrapText="1"/>
    </xf>
    <xf numFmtId="0" fontId="29" fillId="0" borderId="0" xfId="0" applyFont="1" applyAlignment="1">
      <alignment wrapText="1"/>
    </xf>
    <xf numFmtId="0" fontId="31" fillId="3" borderId="1" xfId="0" applyFont="1" applyFill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0" fontId="26" fillId="3" borderId="2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1" fillId="2" borderId="2" xfId="0" applyFont="1" applyFill="1" applyBorder="1" applyAlignment="1">
      <alignment vertical="center" wrapText="1"/>
    </xf>
    <xf numFmtId="43" fontId="31" fillId="3" borderId="1" xfId="0" applyNumberFormat="1" applyFont="1" applyFill="1" applyBorder="1" applyAlignment="1">
      <alignment horizontal="right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43" fontId="26" fillId="3" borderId="1" xfId="0" applyNumberFormat="1" applyFont="1" applyFill="1" applyBorder="1" applyAlignment="1">
      <alignment horizontal="right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43" fontId="26" fillId="2" borderId="1" xfId="0" applyNumberFormat="1" applyFont="1" applyFill="1" applyBorder="1" applyAlignment="1">
      <alignment horizontal="right" vertical="center" wrapText="1"/>
    </xf>
    <xf numFmtId="0" fontId="26" fillId="3" borderId="1" xfId="0" applyFont="1" applyFill="1" applyBorder="1" applyAlignment="1">
      <alignment vertical="center" wrapText="1"/>
    </xf>
    <xf numFmtId="43" fontId="27" fillId="2" borderId="1" xfId="0" applyNumberFormat="1" applyFont="1" applyFill="1" applyBorder="1" applyAlignment="1">
      <alignment horizontal="right" vertical="center" wrapText="1"/>
    </xf>
    <xf numFmtId="49" fontId="31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right" vertical="top" wrapText="1"/>
    </xf>
    <xf numFmtId="0" fontId="20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top" wrapText="1"/>
    </xf>
    <xf numFmtId="0" fontId="15" fillId="4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25" fillId="4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right" vertical="top" wrapText="1"/>
    </xf>
    <xf numFmtId="0" fontId="16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right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4" borderId="1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right" wrapText="1"/>
    </xf>
    <xf numFmtId="0" fontId="9" fillId="0" borderId="0" xfId="0" applyFont="1" applyAlignment="1">
      <alignment horizontal="center" vertical="center" wrapText="1"/>
    </xf>
  </cellXfs>
  <cellStyles count="4">
    <cellStyle name="xl34" xfId="3"/>
    <cellStyle name="Обычный" xfId="0" builtinId="0"/>
    <cellStyle name="ТЕКСТ" xfId="2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opLeftCell="A7" workbookViewId="0">
      <selection activeCell="A20" sqref="A20"/>
    </sheetView>
  </sheetViews>
  <sheetFormatPr defaultRowHeight="15"/>
  <cols>
    <col min="1" max="1" width="62.42578125" customWidth="1"/>
    <col min="2" max="2" width="36.42578125" customWidth="1"/>
    <col min="3" max="3" width="25.28515625" customWidth="1"/>
    <col min="5" max="5" width="0.85546875" customWidth="1"/>
    <col min="6" max="6" width="2.140625" hidden="1" customWidth="1"/>
  </cols>
  <sheetData>
    <row r="1" spans="1:6" s="3" customFormat="1" ht="105.75" customHeight="1">
      <c r="A1" s="2"/>
      <c r="B1" s="86" t="s">
        <v>291</v>
      </c>
      <c r="C1" s="86"/>
      <c r="D1" s="6"/>
      <c r="E1" s="6"/>
      <c r="F1" s="6"/>
    </row>
    <row r="2" spans="1:6" ht="54.75" customHeight="1">
      <c r="A2" s="85" t="s">
        <v>16</v>
      </c>
      <c r="B2" s="85"/>
      <c r="C2" s="85"/>
    </row>
    <row r="3" spans="1:6" ht="21" customHeight="1">
      <c r="A3" s="8"/>
      <c r="B3" s="8"/>
      <c r="C3" s="7" t="s">
        <v>12</v>
      </c>
    </row>
    <row r="4" spans="1:6" s="4" customFormat="1" ht="63.75" customHeight="1">
      <c r="A4" s="20" t="s">
        <v>0</v>
      </c>
      <c r="B4" s="20" t="s">
        <v>7</v>
      </c>
      <c r="C4" s="20" t="s">
        <v>17</v>
      </c>
      <c r="D4" s="1"/>
    </row>
    <row r="5" spans="1:6" s="4" customFormat="1" ht="23.25" customHeight="1">
      <c r="A5" s="35" t="s">
        <v>1</v>
      </c>
      <c r="B5" s="36"/>
      <c r="C5" s="21">
        <f>C6+C17</f>
        <v>18863390.890000001</v>
      </c>
      <c r="D5" s="1"/>
    </row>
    <row r="6" spans="1:6" s="4" customFormat="1" ht="22.15" customHeight="1">
      <c r="A6" s="11" t="s">
        <v>6</v>
      </c>
      <c r="B6" s="37" t="s">
        <v>8</v>
      </c>
      <c r="C6" s="21">
        <f>C7+C15</f>
        <v>7620000</v>
      </c>
      <c r="D6" s="1"/>
    </row>
    <row r="7" spans="1:6" s="4" customFormat="1" ht="22.9" customHeight="1">
      <c r="A7" s="12" t="s">
        <v>5</v>
      </c>
      <c r="B7" s="22"/>
      <c r="C7" s="24">
        <f>C8+C10+C12</f>
        <v>4770000</v>
      </c>
      <c r="D7" s="1"/>
    </row>
    <row r="8" spans="1:6" s="4" customFormat="1" ht="19.149999999999999" customHeight="1">
      <c r="A8" s="12" t="s">
        <v>13</v>
      </c>
      <c r="B8" s="22" t="s">
        <v>247</v>
      </c>
      <c r="C8" s="24">
        <f>C9</f>
        <v>4250000</v>
      </c>
      <c r="D8" s="1"/>
    </row>
    <row r="9" spans="1:6" s="4" customFormat="1" ht="21" customHeight="1">
      <c r="A9" s="12" t="s">
        <v>3</v>
      </c>
      <c r="B9" s="22" t="s">
        <v>248</v>
      </c>
      <c r="C9" s="24">
        <v>4250000</v>
      </c>
      <c r="D9" s="1"/>
    </row>
    <row r="10" spans="1:6" s="5" customFormat="1" ht="21.75" customHeight="1">
      <c r="A10" s="23" t="s">
        <v>14</v>
      </c>
      <c r="B10" s="22" t="s">
        <v>249</v>
      </c>
      <c r="C10" s="24">
        <f t="shared" ref="C10" si="0">C11</f>
        <v>120000</v>
      </c>
      <c r="D10" s="1"/>
    </row>
    <row r="11" spans="1:6" s="5" customFormat="1" ht="30">
      <c r="A11" s="23" t="s">
        <v>9</v>
      </c>
      <c r="B11" s="22" t="s">
        <v>250</v>
      </c>
      <c r="C11" s="24">
        <v>120000</v>
      </c>
      <c r="D11" s="1"/>
    </row>
    <row r="12" spans="1:6" s="4" customFormat="1">
      <c r="A12" s="12" t="s">
        <v>15</v>
      </c>
      <c r="B12" s="22" t="s">
        <v>251</v>
      </c>
      <c r="C12" s="24">
        <f>C13+C14</f>
        <v>400000</v>
      </c>
      <c r="D12" s="1"/>
    </row>
    <row r="13" spans="1:6" s="4" customFormat="1">
      <c r="A13" s="12" t="s">
        <v>18</v>
      </c>
      <c r="B13" s="22" t="s">
        <v>252</v>
      </c>
      <c r="C13" s="24">
        <v>20000</v>
      </c>
      <c r="D13" s="1"/>
    </row>
    <row r="14" spans="1:6" s="4" customFormat="1">
      <c r="A14" s="12" t="s">
        <v>19</v>
      </c>
      <c r="B14" s="22" t="s">
        <v>253</v>
      </c>
      <c r="C14" s="24">
        <v>380000</v>
      </c>
      <c r="D14" s="1"/>
    </row>
    <row r="15" spans="1:6" s="4" customFormat="1" ht="21" customHeight="1">
      <c r="A15" s="11" t="s">
        <v>4</v>
      </c>
      <c r="B15" s="37"/>
      <c r="C15" s="21">
        <f>C16</f>
        <v>2850000</v>
      </c>
      <c r="D15" s="1"/>
    </row>
    <row r="16" spans="1:6" s="4" customFormat="1" ht="30">
      <c r="A16" s="12" t="s">
        <v>2</v>
      </c>
      <c r="B16" s="22" t="s">
        <v>254</v>
      </c>
      <c r="C16" s="24">
        <v>2850000</v>
      </c>
      <c r="D16" s="1"/>
    </row>
    <row r="17" spans="1:4" s="4" customFormat="1" ht="28.5">
      <c r="A17" s="11" t="s">
        <v>10</v>
      </c>
      <c r="B17" s="37" t="s">
        <v>11</v>
      </c>
      <c r="C17" s="21">
        <f>C18+C19+C20+C21+C22+C23+C24</f>
        <v>11243390.890000001</v>
      </c>
      <c r="D17" s="1"/>
    </row>
    <row r="18" spans="1:4" s="4" customFormat="1">
      <c r="A18" s="12" t="s">
        <v>246</v>
      </c>
      <c r="B18" s="22" t="s">
        <v>255</v>
      </c>
      <c r="C18" s="24">
        <v>6883710</v>
      </c>
      <c r="D18" s="1"/>
    </row>
    <row r="19" spans="1:4">
      <c r="A19" s="30" t="s">
        <v>25</v>
      </c>
      <c r="B19" s="31" t="s">
        <v>256</v>
      </c>
      <c r="C19" s="32">
        <v>108300</v>
      </c>
    </row>
    <row r="20" spans="1:4" ht="80.25" customHeight="1">
      <c r="A20" s="66" t="s">
        <v>283</v>
      </c>
      <c r="B20" s="34" t="s">
        <v>284</v>
      </c>
      <c r="C20" s="32">
        <v>2676380.89</v>
      </c>
    </row>
    <row r="21" spans="1:4" ht="87" customHeight="1">
      <c r="A21" s="66" t="s">
        <v>285</v>
      </c>
      <c r="B21" s="34" t="s">
        <v>286</v>
      </c>
      <c r="C21" s="32">
        <v>300000</v>
      </c>
    </row>
    <row r="22" spans="1:4" ht="30">
      <c r="A22" s="67" t="s">
        <v>287</v>
      </c>
      <c r="B22" s="34" t="s">
        <v>288</v>
      </c>
      <c r="C22" s="32">
        <v>125000</v>
      </c>
    </row>
    <row r="23" spans="1:4" ht="56.25" customHeight="1">
      <c r="A23" s="33" t="s">
        <v>257</v>
      </c>
      <c r="B23" s="34" t="s">
        <v>258</v>
      </c>
      <c r="C23" s="32">
        <v>150000</v>
      </c>
    </row>
    <row r="24" spans="1:4">
      <c r="A24" s="33" t="s">
        <v>301</v>
      </c>
      <c r="B24" s="34" t="s">
        <v>302</v>
      </c>
      <c r="C24" s="32">
        <v>1000000</v>
      </c>
    </row>
  </sheetData>
  <mergeCells count="2">
    <mergeCell ref="A2:C2"/>
    <mergeCell ref="B1:C1"/>
  </mergeCells>
  <pageMargins left="0.70866141732283472" right="0.70866141732283472" top="0.74803149606299213" bottom="0.74803149606299213" header="0.31496062992125984" footer="0.31496062992125984"/>
  <pageSetup paperSize="9" scale="65" firstPageNumber="41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3"/>
  <sheetViews>
    <sheetView workbookViewId="0">
      <selection activeCell="E172" sqref="E172"/>
    </sheetView>
  </sheetViews>
  <sheetFormatPr defaultRowHeight="15"/>
  <cols>
    <col min="1" max="1" width="45.85546875" customWidth="1"/>
    <col min="2" max="2" width="11.5703125" customWidth="1"/>
    <col min="3" max="3" width="11.85546875" customWidth="1"/>
    <col min="4" max="4" width="13.42578125" customWidth="1"/>
    <col min="5" max="5" width="5.85546875" customWidth="1"/>
    <col min="6" max="6" width="15.28515625" customWidth="1"/>
  </cols>
  <sheetData>
    <row r="1" spans="1:7">
      <c r="A1" s="14"/>
      <c r="B1" s="15"/>
      <c r="C1" s="88" t="s">
        <v>292</v>
      </c>
      <c r="D1" s="88"/>
      <c r="E1" s="88"/>
      <c r="F1" s="88"/>
    </row>
    <row r="2" spans="1:7" ht="52.5" customHeight="1">
      <c r="A2" s="14"/>
      <c r="B2" s="15"/>
      <c r="C2" s="88"/>
      <c r="D2" s="88"/>
      <c r="E2" s="88"/>
      <c r="F2" s="88"/>
    </row>
    <row r="3" spans="1:7" ht="31.5" customHeight="1">
      <c r="A3" s="89" t="s">
        <v>34</v>
      </c>
      <c r="B3" s="89"/>
      <c r="C3" s="89"/>
      <c r="D3" s="89"/>
      <c r="E3" s="89"/>
      <c r="F3" s="89"/>
    </row>
    <row r="4" spans="1:7" ht="16.5" customHeight="1">
      <c r="A4" s="16"/>
      <c r="B4" s="17"/>
      <c r="C4" s="16"/>
      <c r="D4" s="16"/>
      <c r="E4" s="16"/>
      <c r="F4" s="18" t="s">
        <v>12</v>
      </c>
    </row>
    <row r="5" spans="1:7">
      <c r="A5" s="90" t="s">
        <v>35</v>
      </c>
      <c r="B5" s="90" t="s">
        <v>36</v>
      </c>
      <c r="C5" s="90" t="s">
        <v>37</v>
      </c>
      <c r="D5" s="90" t="s">
        <v>38</v>
      </c>
      <c r="E5" s="90" t="s">
        <v>39</v>
      </c>
      <c r="F5" s="91" t="s">
        <v>242</v>
      </c>
    </row>
    <row r="6" spans="1:7" ht="33" customHeight="1">
      <c r="A6" s="90"/>
      <c r="B6" s="90"/>
      <c r="C6" s="90"/>
      <c r="D6" s="90"/>
      <c r="E6" s="90"/>
      <c r="F6" s="91"/>
    </row>
    <row r="7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</row>
    <row r="8" spans="1:7" ht="38.25">
      <c r="A8" s="38" t="s">
        <v>40</v>
      </c>
      <c r="B8" s="39" t="s">
        <v>41</v>
      </c>
      <c r="C8" s="40"/>
      <c r="D8" s="40"/>
      <c r="E8" s="40"/>
      <c r="F8" s="41">
        <f>F9+F48+F56+F73+F87+F134+F141+F148+F161+F168</f>
        <v>19244390.890000001</v>
      </c>
    </row>
    <row r="9" spans="1:7">
      <c r="A9" s="38" t="s">
        <v>42</v>
      </c>
      <c r="B9" s="39" t="s">
        <v>41</v>
      </c>
      <c r="C9" s="42" t="s">
        <v>43</v>
      </c>
      <c r="D9" s="42"/>
      <c r="E9" s="42"/>
      <c r="F9" s="56">
        <f>F10+F16+F36+F42</f>
        <v>5351420</v>
      </c>
      <c r="G9" s="25"/>
    </row>
    <row r="10" spans="1:7" ht="51">
      <c r="A10" s="38" t="s">
        <v>44</v>
      </c>
      <c r="B10" s="39" t="s">
        <v>41</v>
      </c>
      <c r="C10" s="42" t="s">
        <v>45</v>
      </c>
      <c r="D10" s="42"/>
      <c r="E10" s="42"/>
      <c r="F10" s="43">
        <f>F15</f>
        <v>276000</v>
      </c>
    </row>
    <row r="11" spans="1:7" ht="38.25">
      <c r="A11" s="44" t="s">
        <v>46</v>
      </c>
      <c r="B11" s="45" t="s">
        <v>41</v>
      </c>
      <c r="C11" s="46" t="s">
        <v>45</v>
      </c>
      <c r="D11" s="46" t="s">
        <v>47</v>
      </c>
      <c r="E11" s="46"/>
      <c r="F11" s="47">
        <f>F15</f>
        <v>276000</v>
      </c>
    </row>
    <row r="12" spans="1:7" ht="51">
      <c r="A12" s="44" t="s">
        <v>48</v>
      </c>
      <c r="B12" s="45" t="s">
        <v>41</v>
      </c>
      <c r="C12" s="46" t="s">
        <v>45</v>
      </c>
      <c r="D12" s="46" t="s">
        <v>49</v>
      </c>
      <c r="E12" s="46"/>
      <c r="F12" s="47">
        <f>F15</f>
        <v>276000</v>
      </c>
    </row>
    <row r="13" spans="1:7" ht="51">
      <c r="A13" s="44" t="s">
        <v>50</v>
      </c>
      <c r="B13" s="45" t="s">
        <v>41</v>
      </c>
      <c r="C13" s="46" t="s">
        <v>45</v>
      </c>
      <c r="D13" s="46" t="s">
        <v>49</v>
      </c>
      <c r="E13" s="46"/>
      <c r="F13" s="47">
        <f>F14</f>
        <v>276000</v>
      </c>
    </row>
    <row r="14" spans="1:7" ht="63.75">
      <c r="A14" s="44" t="s">
        <v>51</v>
      </c>
      <c r="B14" s="45" t="s">
        <v>41</v>
      </c>
      <c r="C14" s="46" t="s">
        <v>45</v>
      </c>
      <c r="D14" s="46" t="s">
        <v>49</v>
      </c>
      <c r="E14" s="46" t="s">
        <v>52</v>
      </c>
      <c r="F14" s="47">
        <v>276000</v>
      </c>
    </row>
    <row r="15" spans="1:7" ht="25.5">
      <c r="A15" s="44" t="s">
        <v>53</v>
      </c>
      <c r="B15" s="45" t="s">
        <v>41</v>
      </c>
      <c r="C15" s="46" t="s">
        <v>45</v>
      </c>
      <c r="D15" s="46" t="s">
        <v>49</v>
      </c>
      <c r="E15" s="46" t="s">
        <v>54</v>
      </c>
      <c r="F15" s="47">
        <v>276000</v>
      </c>
    </row>
    <row r="16" spans="1:7" ht="51">
      <c r="A16" s="38" t="s">
        <v>55</v>
      </c>
      <c r="B16" s="39" t="s">
        <v>41</v>
      </c>
      <c r="C16" s="42" t="s">
        <v>56</v>
      </c>
      <c r="D16" s="42"/>
      <c r="E16" s="42"/>
      <c r="F16" s="43">
        <f>F19</f>
        <v>4480078</v>
      </c>
    </row>
    <row r="17" spans="1:6" ht="38.25">
      <c r="A17" s="44" t="s">
        <v>46</v>
      </c>
      <c r="B17" s="45" t="s">
        <v>41</v>
      </c>
      <c r="C17" s="46" t="s">
        <v>56</v>
      </c>
      <c r="D17" s="46" t="s">
        <v>47</v>
      </c>
      <c r="E17" s="46"/>
      <c r="F17" s="47">
        <f>F19</f>
        <v>4480078</v>
      </c>
    </row>
    <row r="18" spans="1:6" ht="51">
      <c r="A18" s="48" t="s">
        <v>57</v>
      </c>
      <c r="B18" s="45" t="s">
        <v>41</v>
      </c>
      <c r="C18" s="46" t="s">
        <v>56</v>
      </c>
      <c r="D18" s="46" t="s">
        <v>58</v>
      </c>
      <c r="E18" s="46"/>
      <c r="F18" s="47">
        <f>F19</f>
        <v>4480078</v>
      </c>
    </row>
    <row r="19" spans="1:6">
      <c r="A19" s="49" t="s">
        <v>59</v>
      </c>
      <c r="B19" s="39" t="s">
        <v>41</v>
      </c>
      <c r="C19" s="42" t="s">
        <v>56</v>
      </c>
      <c r="D19" s="42" t="s">
        <v>60</v>
      </c>
      <c r="E19" s="42"/>
      <c r="F19" s="43">
        <v>4480078</v>
      </c>
    </row>
    <row r="20" spans="1:6" ht="25.5">
      <c r="A20" s="48" t="s">
        <v>53</v>
      </c>
      <c r="B20" s="45" t="s">
        <v>41</v>
      </c>
      <c r="C20" s="46" t="s">
        <v>56</v>
      </c>
      <c r="D20" s="46" t="s">
        <v>60</v>
      </c>
      <c r="E20" s="46" t="s">
        <v>52</v>
      </c>
      <c r="F20" s="47">
        <f>F21</f>
        <v>80000</v>
      </c>
    </row>
    <row r="21" spans="1:6" ht="76.5">
      <c r="A21" s="48" t="s">
        <v>62</v>
      </c>
      <c r="B21" s="45" t="s">
        <v>41</v>
      </c>
      <c r="C21" s="46" t="s">
        <v>63</v>
      </c>
      <c r="D21" s="46" t="s">
        <v>60</v>
      </c>
      <c r="E21" s="46" t="s">
        <v>64</v>
      </c>
      <c r="F21" s="43">
        <v>80000</v>
      </c>
    </row>
    <row r="22" spans="1:6" ht="25.5">
      <c r="A22" s="48" t="s">
        <v>65</v>
      </c>
      <c r="B22" s="45" t="s">
        <v>41</v>
      </c>
      <c r="C22" s="46" t="s">
        <v>56</v>
      </c>
      <c r="D22" s="46" t="s">
        <v>60</v>
      </c>
      <c r="E22" s="46" t="s">
        <v>66</v>
      </c>
      <c r="F22" s="47">
        <v>1386260</v>
      </c>
    </row>
    <row r="23" spans="1:6" ht="25.5">
      <c r="A23" s="48" t="s">
        <v>67</v>
      </c>
      <c r="B23" s="45" t="s">
        <v>41</v>
      </c>
      <c r="C23" s="46" t="s">
        <v>56</v>
      </c>
      <c r="D23" s="46" t="s">
        <v>60</v>
      </c>
      <c r="E23" s="46" t="s">
        <v>68</v>
      </c>
      <c r="F23" s="43">
        <f>F22</f>
        <v>1386260</v>
      </c>
    </row>
    <row r="24" spans="1:6">
      <c r="A24" s="48" t="s">
        <v>69</v>
      </c>
      <c r="B24" s="45" t="s">
        <v>41</v>
      </c>
      <c r="C24" s="46" t="s">
        <v>56</v>
      </c>
      <c r="D24" s="46" t="s">
        <v>70</v>
      </c>
      <c r="E24" s="46" t="s">
        <v>71</v>
      </c>
      <c r="F24" s="47">
        <f>F25</f>
        <v>5000</v>
      </c>
    </row>
    <row r="25" spans="1:6">
      <c r="A25" s="48" t="s">
        <v>72</v>
      </c>
      <c r="B25" s="45" t="s">
        <v>41</v>
      </c>
      <c r="C25" s="46" t="s">
        <v>56</v>
      </c>
      <c r="D25" s="46" t="s">
        <v>60</v>
      </c>
      <c r="E25" s="46" t="s">
        <v>75</v>
      </c>
      <c r="F25" s="43">
        <v>5000</v>
      </c>
    </row>
    <row r="26" spans="1:6">
      <c r="A26" s="49" t="s">
        <v>76</v>
      </c>
      <c r="B26" s="45" t="s">
        <v>41</v>
      </c>
      <c r="C26" s="46" t="s">
        <v>56</v>
      </c>
      <c r="D26" s="46" t="s">
        <v>77</v>
      </c>
      <c r="E26" s="46"/>
      <c r="F26" s="43">
        <f>F27</f>
        <v>1264411</v>
      </c>
    </row>
    <row r="27" spans="1:6" ht="63.75">
      <c r="A27" s="48" t="s">
        <v>51</v>
      </c>
      <c r="B27" s="45" t="s">
        <v>41</v>
      </c>
      <c r="C27" s="46" t="s">
        <v>56</v>
      </c>
      <c r="D27" s="46" t="s">
        <v>77</v>
      </c>
      <c r="E27" s="46" t="s">
        <v>52</v>
      </c>
      <c r="F27" s="47">
        <f>F28</f>
        <v>1264411</v>
      </c>
    </row>
    <row r="28" spans="1:6" ht="25.5">
      <c r="A28" s="48" t="s">
        <v>53</v>
      </c>
      <c r="B28" s="45" t="s">
        <v>41</v>
      </c>
      <c r="C28" s="46" t="s">
        <v>56</v>
      </c>
      <c r="D28" s="46" t="s">
        <v>77</v>
      </c>
      <c r="E28" s="46" t="s">
        <v>61</v>
      </c>
      <c r="F28" s="43">
        <v>1264411</v>
      </c>
    </row>
    <row r="29" spans="1:6">
      <c r="A29" s="49" t="s">
        <v>82</v>
      </c>
      <c r="B29" s="45" t="s">
        <v>41</v>
      </c>
      <c r="C29" s="46" t="s">
        <v>56</v>
      </c>
      <c r="D29" s="46" t="s">
        <v>83</v>
      </c>
      <c r="E29" s="46"/>
      <c r="F29" s="43">
        <f>F30</f>
        <v>1494705</v>
      </c>
    </row>
    <row r="30" spans="1:6" ht="63.75">
      <c r="A30" s="48" t="s">
        <v>51</v>
      </c>
      <c r="B30" s="45" t="s">
        <v>41</v>
      </c>
      <c r="C30" s="46" t="s">
        <v>56</v>
      </c>
      <c r="D30" s="46" t="s">
        <v>83</v>
      </c>
      <c r="E30" s="46" t="s">
        <v>52</v>
      </c>
      <c r="F30" s="47">
        <f>F31</f>
        <v>1494705</v>
      </c>
    </row>
    <row r="31" spans="1:6" ht="25.5">
      <c r="A31" s="48" t="s">
        <v>53</v>
      </c>
      <c r="B31" s="45" t="s">
        <v>41</v>
      </c>
      <c r="C31" s="46" t="s">
        <v>56</v>
      </c>
      <c r="D31" s="46" t="s">
        <v>83</v>
      </c>
      <c r="E31" s="46" t="s">
        <v>61</v>
      </c>
      <c r="F31" s="43">
        <v>1494705</v>
      </c>
    </row>
    <row r="32" spans="1:6" ht="51">
      <c r="A32" s="49" t="s">
        <v>85</v>
      </c>
      <c r="B32" s="45" t="s">
        <v>41</v>
      </c>
      <c r="C32" s="46" t="s">
        <v>56</v>
      </c>
      <c r="D32" s="46" t="s">
        <v>86</v>
      </c>
      <c r="E32" s="46"/>
      <c r="F32" s="43">
        <f>F33</f>
        <v>549702</v>
      </c>
    </row>
    <row r="33" spans="1:7" ht="38.25">
      <c r="A33" s="48" t="s">
        <v>87</v>
      </c>
      <c r="B33" s="45" t="s">
        <v>41</v>
      </c>
      <c r="C33" s="46" t="s">
        <v>56</v>
      </c>
      <c r="D33" s="46" t="s">
        <v>86</v>
      </c>
      <c r="E33" s="46"/>
      <c r="F33" s="47">
        <f>F35</f>
        <v>549702</v>
      </c>
    </row>
    <row r="34" spans="1:7" ht="63.75">
      <c r="A34" s="48" t="s">
        <v>51</v>
      </c>
      <c r="B34" s="45" t="s">
        <v>41</v>
      </c>
      <c r="C34" s="46" t="s">
        <v>56</v>
      </c>
      <c r="D34" s="46" t="s">
        <v>88</v>
      </c>
      <c r="E34" s="46" t="s">
        <v>52</v>
      </c>
      <c r="F34" s="47">
        <f>F35</f>
        <v>549702</v>
      </c>
    </row>
    <row r="35" spans="1:7" ht="25.5">
      <c r="A35" s="48" t="s">
        <v>53</v>
      </c>
      <c r="B35" s="45" t="s">
        <v>41</v>
      </c>
      <c r="C35" s="46" t="s">
        <v>56</v>
      </c>
      <c r="D35" s="46" t="s">
        <v>88</v>
      </c>
      <c r="E35" s="46" t="s">
        <v>61</v>
      </c>
      <c r="F35" s="47">
        <v>549702</v>
      </c>
    </row>
    <row r="36" spans="1:7">
      <c r="A36" s="49" t="s">
        <v>90</v>
      </c>
      <c r="B36" s="39" t="s">
        <v>41</v>
      </c>
      <c r="C36" s="42" t="s">
        <v>91</v>
      </c>
      <c r="D36" s="42"/>
      <c r="E36" s="42"/>
      <c r="F36" s="43">
        <f>F41</f>
        <v>10000</v>
      </c>
    </row>
    <row r="37" spans="1:7" ht="38.25">
      <c r="A37" s="44" t="s">
        <v>46</v>
      </c>
      <c r="B37" s="45" t="s">
        <v>41</v>
      </c>
      <c r="C37" s="46" t="s">
        <v>91</v>
      </c>
      <c r="D37" s="46" t="s">
        <v>47</v>
      </c>
      <c r="E37" s="46"/>
      <c r="F37" s="47">
        <f>F41</f>
        <v>10000</v>
      </c>
    </row>
    <row r="38" spans="1:7" ht="25.5">
      <c r="A38" s="48" t="s">
        <v>92</v>
      </c>
      <c r="B38" s="45" t="s">
        <v>41</v>
      </c>
      <c r="C38" s="46" t="s">
        <v>91</v>
      </c>
      <c r="D38" s="46" t="s">
        <v>58</v>
      </c>
      <c r="E38" s="46"/>
      <c r="F38" s="47">
        <f>F41</f>
        <v>10000</v>
      </c>
    </row>
    <row r="39" spans="1:7" ht="25.5">
      <c r="A39" s="48" t="s">
        <v>93</v>
      </c>
      <c r="B39" s="45" t="s">
        <v>41</v>
      </c>
      <c r="C39" s="46" t="s">
        <v>91</v>
      </c>
      <c r="D39" s="46" t="s">
        <v>94</v>
      </c>
      <c r="E39" s="46"/>
      <c r="F39" s="47">
        <f>F40</f>
        <v>10000</v>
      </c>
    </row>
    <row r="40" spans="1:7">
      <c r="A40" s="48" t="s">
        <v>69</v>
      </c>
      <c r="B40" s="45" t="s">
        <v>41</v>
      </c>
      <c r="C40" s="46" t="s">
        <v>91</v>
      </c>
      <c r="D40" s="46" t="s">
        <v>94</v>
      </c>
      <c r="E40" s="46" t="s">
        <v>71</v>
      </c>
      <c r="F40" s="47">
        <f>F41</f>
        <v>10000</v>
      </c>
    </row>
    <row r="41" spans="1:7">
      <c r="A41" s="48" t="s">
        <v>95</v>
      </c>
      <c r="B41" s="45" t="s">
        <v>41</v>
      </c>
      <c r="C41" s="46" t="s">
        <v>91</v>
      </c>
      <c r="D41" s="46" t="s">
        <v>94</v>
      </c>
      <c r="E41" s="46" t="s">
        <v>96</v>
      </c>
      <c r="F41" s="43">
        <v>10000</v>
      </c>
    </row>
    <row r="42" spans="1:7">
      <c r="A42" s="49" t="s">
        <v>97</v>
      </c>
      <c r="B42" s="39" t="s">
        <v>41</v>
      </c>
      <c r="C42" s="42" t="s">
        <v>98</v>
      </c>
      <c r="D42" s="42"/>
      <c r="E42" s="42"/>
      <c r="F42" s="64">
        <f>F47</f>
        <v>585342</v>
      </c>
    </row>
    <row r="43" spans="1:7" ht="38.25">
      <c r="A43" s="44" t="s">
        <v>46</v>
      </c>
      <c r="B43" s="45" t="s">
        <v>41</v>
      </c>
      <c r="C43" s="46" t="s">
        <v>98</v>
      </c>
      <c r="D43" s="46" t="s">
        <v>47</v>
      </c>
      <c r="E43" s="46"/>
      <c r="F43" s="47">
        <f>F47</f>
        <v>585342</v>
      </c>
    </row>
    <row r="44" spans="1:7" ht="38.25">
      <c r="A44" s="48" t="s">
        <v>268</v>
      </c>
      <c r="B44" s="45" t="s">
        <v>41</v>
      </c>
      <c r="C44" s="46" t="s">
        <v>98</v>
      </c>
      <c r="D44" s="46" t="s">
        <v>58</v>
      </c>
      <c r="E44" s="46"/>
      <c r="F44" s="47">
        <f>F47</f>
        <v>585342</v>
      </c>
    </row>
    <row r="45" spans="1:7" ht="51">
      <c r="A45" s="48" t="s">
        <v>269</v>
      </c>
      <c r="B45" s="45" t="s">
        <v>41</v>
      </c>
      <c r="C45" s="46" t="s">
        <v>98</v>
      </c>
      <c r="D45" s="46" t="s">
        <v>99</v>
      </c>
      <c r="E45" s="46"/>
      <c r="F45" s="47">
        <f>F47</f>
        <v>585342</v>
      </c>
    </row>
    <row r="46" spans="1:7" ht="25.5">
      <c r="A46" s="48" t="s">
        <v>65</v>
      </c>
      <c r="B46" s="45" t="s">
        <v>41</v>
      </c>
      <c r="C46" s="46" t="s">
        <v>98</v>
      </c>
      <c r="D46" s="46" t="s">
        <v>99</v>
      </c>
      <c r="E46" s="46" t="s">
        <v>66</v>
      </c>
      <c r="F46" s="47">
        <f>F47</f>
        <v>585342</v>
      </c>
    </row>
    <row r="47" spans="1:7" ht="25.5">
      <c r="A47" s="48" t="s">
        <v>67</v>
      </c>
      <c r="B47" s="45" t="s">
        <v>41</v>
      </c>
      <c r="C47" s="46" t="s">
        <v>98</v>
      </c>
      <c r="D47" s="46" t="s">
        <v>99</v>
      </c>
      <c r="E47" s="46" t="s">
        <v>68</v>
      </c>
      <c r="F47" s="47">
        <v>585342</v>
      </c>
    </row>
    <row r="48" spans="1:7">
      <c r="A48" s="49" t="s">
        <v>100</v>
      </c>
      <c r="B48" s="39" t="s">
        <v>41</v>
      </c>
      <c r="C48" s="42" t="s">
        <v>101</v>
      </c>
      <c r="D48" s="42"/>
      <c r="E48" s="42"/>
      <c r="F48" s="43">
        <f>F50</f>
        <v>108300</v>
      </c>
      <c r="G48" s="25"/>
    </row>
    <row r="49" spans="1:7">
      <c r="A49" s="49" t="s">
        <v>102</v>
      </c>
      <c r="B49" s="39" t="s">
        <v>41</v>
      </c>
      <c r="C49" s="42" t="s">
        <v>103</v>
      </c>
      <c r="D49" s="42"/>
      <c r="E49" s="42"/>
      <c r="F49" s="43">
        <v>108300</v>
      </c>
    </row>
    <row r="50" spans="1:7" ht="25.5">
      <c r="A50" s="48" t="s">
        <v>104</v>
      </c>
      <c r="B50" s="45" t="s">
        <v>41</v>
      </c>
      <c r="C50" s="46" t="s">
        <v>103</v>
      </c>
      <c r="D50" s="46" t="s">
        <v>105</v>
      </c>
      <c r="E50" s="46"/>
      <c r="F50" s="47">
        <f>F51</f>
        <v>108300</v>
      </c>
    </row>
    <row r="51" spans="1:7" ht="38.25">
      <c r="A51" s="48" t="s">
        <v>106</v>
      </c>
      <c r="B51" s="45" t="s">
        <v>41</v>
      </c>
      <c r="C51" s="46" t="s">
        <v>103</v>
      </c>
      <c r="D51" s="46" t="s">
        <v>107</v>
      </c>
      <c r="E51" s="46"/>
      <c r="F51" s="47">
        <f>F52+F54</f>
        <v>108300</v>
      </c>
    </row>
    <row r="52" spans="1:7" ht="63.75">
      <c r="A52" s="48" t="s">
        <v>108</v>
      </c>
      <c r="B52" s="45" t="s">
        <v>41</v>
      </c>
      <c r="C52" s="46" t="s">
        <v>103</v>
      </c>
      <c r="D52" s="46" t="s">
        <v>107</v>
      </c>
      <c r="E52" s="46" t="s">
        <v>52</v>
      </c>
      <c r="F52" s="43">
        <f>F53</f>
        <v>92722.38</v>
      </c>
    </row>
    <row r="53" spans="1:7" ht="25.5">
      <c r="A53" s="48" t="s">
        <v>53</v>
      </c>
      <c r="B53" s="45" t="s">
        <v>41</v>
      </c>
      <c r="C53" s="46" t="s">
        <v>103</v>
      </c>
      <c r="D53" s="46" t="s">
        <v>107</v>
      </c>
      <c r="E53" s="46" t="s">
        <v>61</v>
      </c>
      <c r="F53" s="47">
        <v>92722.38</v>
      </c>
    </row>
    <row r="54" spans="1:7" ht="25.5">
      <c r="A54" s="48" t="s">
        <v>65</v>
      </c>
      <c r="B54" s="45" t="s">
        <v>41</v>
      </c>
      <c r="C54" s="46" t="s">
        <v>103</v>
      </c>
      <c r="D54" s="46" t="s">
        <v>107</v>
      </c>
      <c r="E54" s="46" t="s">
        <v>66</v>
      </c>
      <c r="F54" s="43">
        <f>F55</f>
        <v>15577.62</v>
      </c>
    </row>
    <row r="55" spans="1:7" ht="25.5">
      <c r="A55" s="48" t="s">
        <v>67</v>
      </c>
      <c r="B55" s="45" t="s">
        <v>41</v>
      </c>
      <c r="C55" s="46" t="s">
        <v>103</v>
      </c>
      <c r="D55" s="46" t="s">
        <v>107</v>
      </c>
      <c r="E55" s="46" t="s">
        <v>68</v>
      </c>
      <c r="F55" s="47">
        <v>15577.62</v>
      </c>
    </row>
    <row r="56" spans="1:7" ht="25.5">
      <c r="A56" s="49" t="s">
        <v>112</v>
      </c>
      <c r="B56" s="39" t="s">
        <v>41</v>
      </c>
      <c r="C56" s="42" t="s">
        <v>113</v>
      </c>
      <c r="D56" s="42"/>
      <c r="E56" s="42"/>
      <c r="F56" s="43">
        <f>F61+F65+F69+F72</f>
        <v>470000</v>
      </c>
      <c r="G56" s="25"/>
    </row>
    <row r="57" spans="1:7" ht="38.25">
      <c r="A57" s="44" t="s">
        <v>114</v>
      </c>
      <c r="B57" s="45" t="s">
        <v>41</v>
      </c>
      <c r="C57" s="46" t="s">
        <v>113</v>
      </c>
      <c r="D57" s="46" t="s">
        <v>115</v>
      </c>
      <c r="E57" s="46"/>
      <c r="F57" s="47">
        <f>F58</f>
        <v>470000</v>
      </c>
    </row>
    <row r="58" spans="1:7" ht="38.25">
      <c r="A58" s="44" t="s">
        <v>116</v>
      </c>
      <c r="B58" s="45" t="s">
        <v>41</v>
      </c>
      <c r="C58" s="46" t="s">
        <v>113</v>
      </c>
      <c r="D58" s="46" t="s">
        <v>117</v>
      </c>
      <c r="E58" s="46"/>
      <c r="F58" s="47">
        <f>F61+F65+F69+F72</f>
        <v>470000</v>
      </c>
    </row>
    <row r="59" spans="1:7" ht="25.5">
      <c r="A59" s="44" t="s">
        <v>118</v>
      </c>
      <c r="B59" s="45" t="s">
        <v>41</v>
      </c>
      <c r="C59" s="46" t="s">
        <v>113</v>
      </c>
      <c r="D59" s="46" t="s">
        <v>119</v>
      </c>
      <c r="E59" s="46"/>
      <c r="F59" s="47">
        <f>F61</f>
        <v>300000</v>
      </c>
    </row>
    <row r="60" spans="1:7" ht="25.5">
      <c r="A60" s="44" t="s">
        <v>65</v>
      </c>
      <c r="B60" s="45" t="s">
        <v>41</v>
      </c>
      <c r="C60" s="46" t="s">
        <v>113</v>
      </c>
      <c r="D60" s="46" t="s">
        <v>119</v>
      </c>
      <c r="E60" s="46" t="s">
        <v>66</v>
      </c>
      <c r="F60" s="47">
        <f>F61</f>
        <v>300000</v>
      </c>
    </row>
    <row r="61" spans="1:7" ht="25.5">
      <c r="A61" s="44" t="s">
        <v>67</v>
      </c>
      <c r="B61" s="45" t="s">
        <v>41</v>
      </c>
      <c r="C61" s="46" t="s">
        <v>113</v>
      </c>
      <c r="D61" s="46" t="s">
        <v>119</v>
      </c>
      <c r="E61" s="46" t="s">
        <v>68</v>
      </c>
      <c r="F61" s="47">
        <v>300000</v>
      </c>
    </row>
    <row r="62" spans="1:7" ht="38.25">
      <c r="A62" s="44" t="s">
        <v>120</v>
      </c>
      <c r="B62" s="45" t="s">
        <v>41</v>
      </c>
      <c r="C62" s="46" t="s">
        <v>113</v>
      </c>
      <c r="D62" s="46" t="s">
        <v>121</v>
      </c>
      <c r="E62" s="46"/>
      <c r="F62" s="47">
        <f>F65</f>
        <v>115000</v>
      </c>
    </row>
    <row r="63" spans="1:7" ht="51">
      <c r="A63" s="44" t="s">
        <v>267</v>
      </c>
      <c r="B63" s="45" t="s">
        <v>41</v>
      </c>
      <c r="C63" s="46" t="s">
        <v>113</v>
      </c>
      <c r="D63" s="46" t="s">
        <v>121</v>
      </c>
      <c r="E63" s="46"/>
      <c r="F63" s="47">
        <f>F65</f>
        <v>115000</v>
      </c>
    </row>
    <row r="64" spans="1:7" ht="25.5">
      <c r="A64" s="44" t="s">
        <v>65</v>
      </c>
      <c r="B64" s="45" t="s">
        <v>41</v>
      </c>
      <c r="C64" s="46" t="s">
        <v>113</v>
      </c>
      <c r="D64" s="46" t="s">
        <v>121</v>
      </c>
      <c r="E64" s="46" t="s">
        <v>66</v>
      </c>
      <c r="F64" s="47">
        <f>F65</f>
        <v>115000</v>
      </c>
    </row>
    <row r="65" spans="1:7" ht="25.5">
      <c r="A65" s="44" t="s">
        <v>67</v>
      </c>
      <c r="B65" s="45" t="s">
        <v>41</v>
      </c>
      <c r="C65" s="46" t="s">
        <v>113</v>
      </c>
      <c r="D65" s="46" t="s">
        <v>121</v>
      </c>
      <c r="E65" s="46" t="s">
        <v>243</v>
      </c>
      <c r="F65" s="47">
        <v>115000</v>
      </c>
    </row>
    <row r="66" spans="1:7" ht="38.25">
      <c r="A66" s="44" t="s">
        <v>122</v>
      </c>
      <c r="B66" s="45" t="s">
        <v>41</v>
      </c>
      <c r="C66" s="46" t="s">
        <v>113</v>
      </c>
      <c r="D66" s="46" t="s">
        <v>123</v>
      </c>
      <c r="E66" s="46"/>
      <c r="F66" s="47">
        <f>F69</f>
        <v>25000</v>
      </c>
    </row>
    <row r="67" spans="1:7" ht="25.5">
      <c r="A67" s="44" t="s">
        <v>124</v>
      </c>
      <c r="B67" s="45" t="s">
        <v>41</v>
      </c>
      <c r="C67" s="46" t="s">
        <v>113</v>
      </c>
      <c r="D67" s="46" t="s">
        <v>123</v>
      </c>
      <c r="E67" s="46"/>
      <c r="F67" s="47">
        <f>F69</f>
        <v>25000</v>
      </c>
    </row>
    <row r="68" spans="1:7" ht="25.5">
      <c r="A68" s="44" t="s">
        <v>125</v>
      </c>
      <c r="B68" s="45" t="s">
        <v>41</v>
      </c>
      <c r="C68" s="46" t="s">
        <v>113</v>
      </c>
      <c r="D68" s="46" t="s">
        <v>123</v>
      </c>
      <c r="E68" s="46" t="s">
        <v>66</v>
      </c>
      <c r="F68" s="47">
        <v>25000</v>
      </c>
    </row>
    <row r="69" spans="1:7" ht="25.5">
      <c r="A69" s="44" t="s">
        <v>126</v>
      </c>
      <c r="B69" s="45" t="s">
        <v>41</v>
      </c>
      <c r="C69" s="46" t="s">
        <v>113</v>
      </c>
      <c r="D69" s="46" t="s">
        <v>123</v>
      </c>
      <c r="E69" s="46" t="s">
        <v>68</v>
      </c>
      <c r="F69" s="47">
        <v>25000</v>
      </c>
    </row>
    <row r="70" spans="1:7">
      <c r="A70" s="44" t="s">
        <v>127</v>
      </c>
      <c r="B70" s="45" t="s">
        <v>41</v>
      </c>
      <c r="C70" s="46" t="s">
        <v>113</v>
      </c>
      <c r="D70" s="46" t="s">
        <v>128</v>
      </c>
      <c r="E70" s="46"/>
      <c r="F70" s="47">
        <f>F72</f>
        <v>30000</v>
      </c>
    </row>
    <row r="71" spans="1:7" ht="25.5">
      <c r="A71" s="44" t="s">
        <v>125</v>
      </c>
      <c r="B71" s="45" t="s">
        <v>41</v>
      </c>
      <c r="C71" s="46" t="s">
        <v>113</v>
      </c>
      <c r="D71" s="46" t="s">
        <v>128</v>
      </c>
      <c r="E71" s="46" t="s">
        <v>66</v>
      </c>
      <c r="F71" s="47">
        <f>F72</f>
        <v>30000</v>
      </c>
    </row>
    <row r="72" spans="1:7" ht="25.5">
      <c r="A72" s="44" t="s">
        <v>126</v>
      </c>
      <c r="B72" s="45" t="s">
        <v>41</v>
      </c>
      <c r="C72" s="46" t="s">
        <v>113</v>
      </c>
      <c r="D72" s="46" t="s">
        <v>128</v>
      </c>
      <c r="E72" s="46" t="s">
        <v>68</v>
      </c>
      <c r="F72" s="47">
        <v>30000</v>
      </c>
    </row>
    <row r="73" spans="1:7">
      <c r="A73" s="38" t="s">
        <v>129</v>
      </c>
      <c r="B73" s="39" t="s">
        <v>41</v>
      </c>
      <c r="C73" s="42" t="s">
        <v>130</v>
      </c>
      <c r="D73" s="42"/>
      <c r="E73" s="42"/>
      <c r="F73" s="43">
        <f>F74</f>
        <v>2676380.8899999997</v>
      </c>
      <c r="G73" s="25"/>
    </row>
    <row r="74" spans="1:7">
      <c r="A74" s="49" t="s">
        <v>131</v>
      </c>
      <c r="B74" s="39" t="s">
        <v>41</v>
      </c>
      <c r="C74" s="42" t="s">
        <v>132</v>
      </c>
      <c r="D74" s="42"/>
      <c r="E74" s="42"/>
      <c r="F74" s="43">
        <f>F75</f>
        <v>2676380.8899999997</v>
      </c>
    </row>
    <row r="75" spans="1:7" ht="25.5">
      <c r="A75" s="44" t="s">
        <v>133</v>
      </c>
      <c r="B75" s="45" t="s">
        <v>41</v>
      </c>
      <c r="C75" s="46" t="s">
        <v>132</v>
      </c>
      <c r="D75" s="46" t="s">
        <v>134</v>
      </c>
      <c r="E75" s="46"/>
      <c r="F75" s="47">
        <f>F76</f>
        <v>2676380.8899999997</v>
      </c>
    </row>
    <row r="76" spans="1:7" ht="38.25">
      <c r="A76" s="44" t="s">
        <v>135</v>
      </c>
      <c r="B76" s="45" t="s">
        <v>41</v>
      </c>
      <c r="C76" s="46" t="s">
        <v>132</v>
      </c>
      <c r="D76" s="46" t="s">
        <v>136</v>
      </c>
      <c r="E76" s="46"/>
      <c r="F76" s="47">
        <f>F77</f>
        <v>2676380.8899999997</v>
      </c>
    </row>
    <row r="77" spans="1:7" ht="51">
      <c r="A77" s="44" t="s">
        <v>137</v>
      </c>
      <c r="B77" s="45" t="s">
        <v>41</v>
      </c>
      <c r="C77" s="46" t="s">
        <v>132</v>
      </c>
      <c r="D77" s="46" t="s">
        <v>138</v>
      </c>
      <c r="E77" s="46"/>
      <c r="F77" s="43">
        <f>F78+F81+F84</f>
        <v>2676380.8899999997</v>
      </c>
    </row>
    <row r="78" spans="1:7" ht="25.5">
      <c r="A78" s="44" t="s">
        <v>259</v>
      </c>
      <c r="B78" s="45" t="s">
        <v>41</v>
      </c>
      <c r="C78" s="46" t="s">
        <v>132</v>
      </c>
      <c r="D78" s="46" t="s">
        <v>140</v>
      </c>
      <c r="E78" s="46"/>
      <c r="F78" s="43">
        <f>F79</f>
        <v>793660</v>
      </c>
    </row>
    <row r="79" spans="1:7" ht="25.5">
      <c r="A79" s="44" t="s">
        <v>260</v>
      </c>
      <c r="B79" s="45" t="s">
        <v>41</v>
      </c>
      <c r="C79" s="46" t="s">
        <v>132</v>
      </c>
      <c r="D79" s="46" t="s">
        <v>140</v>
      </c>
      <c r="E79" s="46" t="s">
        <v>66</v>
      </c>
      <c r="F79" s="47">
        <f>F80</f>
        <v>793660</v>
      </c>
    </row>
    <row r="80" spans="1:7" ht="25.5">
      <c r="A80" s="44" t="s">
        <v>261</v>
      </c>
      <c r="B80" s="45" t="s">
        <v>41</v>
      </c>
      <c r="C80" s="46" t="s">
        <v>132</v>
      </c>
      <c r="D80" s="46" t="s">
        <v>140</v>
      </c>
      <c r="E80" s="46" t="s">
        <v>68</v>
      </c>
      <c r="F80" s="43">
        <v>793660</v>
      </c>
    </row>
    <row r="81" spans="1:7" ht="25.5">
      <c r="A81" s="44" t="s">
        <v>262</v>
      </c>
      <c r="B81" s="45" t="s">
        <v>41</v>
      </c>
      <c r="C81" s="46" t="s">
        <v>132</v>
      </c>
      <c r="D81" s="46" t="s">
        <v>263</v>
      </c>
      <c r="E81" s="46"/>
      <c r="F81" s="43">
        <f>F82</f>
        <v>793660</v>
      </c>
    </row>
    <row r="82" spans="1:7" ht="25.5">
      <c r="A82" s="44" t="s">
        <v>260</v>
      </c>
      <c r="B82" s="45" t="s">
        <v>41</v>
      </c>
      <c r="C82" s="46" t="s">
        <v>132</v>
      </c>
      <c r="D82" s="46" t="s">
        <v>263</v>
      </c>
      <c r="E82" s="46" t="s">
        <v>66</v>
      </c>
      <c r="F82" s="47">
        <f>F83</f>
        <v>793660</v>
      </c>
    </row>
    <row r="83" spans="1:7" ht="25.5">
      <c r="A83" s="44" t="s">
        <v>261</v>
      </c>
      <c r="B83" s="45" t="s">
        <v>41</v>
      </c>
      <c r="C83" s="46" t="s">
        <v>132</v>
      </c>
      <c r="D83" s="46" t="s">
        <v>263</v>
      </c>
      <c r="E83" s="46" t="s">
        <v>68</v>
      </c>
      <c r="F83" s="43">
        <v>793660</v>
      </c>
    </row>
    <row r="84" spans="1:7" ht="38.25">
      <c r="A84" s="44" t="s">
        <v>139</v>
      </c>
      <c r="B84" s="45" t="s">
        <v>41</v>
      </c>
      <c r="C84" s="46" t="s">
        <v>132</v>
      </c>
      <c r="D84" s="46" t="s">
        <v>264</v>
      </c>
      <c r="E84" s="46"/>
      <c r="F84" s="43">
        <f>F85</f>
        <v>1089060.8899999999</v>
      </c>
    </row>
    <row r="85" spans="1:7" ht="25.5">
      <c r="A85" s="44" t="s">
        <v>260</v>
      </c>
      <c r="B85" s="45" t="s">
        <v>41</v>
      </c>
      <c r="C85" s="46" t="s">
        <v>132</v>
      </c>
      <c r="D85" s="46" t="s">
        <v>264</v>
      </c>
      <c r="E85" s="46" t="s">
        <v>66</v>
      </c>
      <c r="F85" s="47">
        <f>F86</f>
        <v>1089060.8899999999</v>
      </c>
    </row>
    <row r="86" spans="1:7" ht="25.5">
      <c r="A86" s="44" t="s">
        <v>261</v>
      </c>
      <c r="B86" s="45" t="s">
        <v>41</v>
      </c>
      <c r="C86" s="46" t="s">
        <v>132</v>
      </c>
      <c r="D86" s="46" t="s">
        <v>264</v>
      </c>
      <c r="E86" s="46" t="s">
        <v>68</v>
      </c>
      <c r="F86" s="43">
        <v>1089060.8899999999</v>
      </c>
    </row>
    <row r="87" spans="1:7">
      <c r="A87" s="49" t="s">
        <v>141</v>
      </c>
      <c r="B87" s="39" t="s">
        <v>41</v>
      </c>
      <c r="C87" s="42" t="s">
        <v>142</v>
      </c>
      <c r="D87" s="42"/>
      <c r="E87" s="42"/>
      <c r="F87" s="43">
        <f>F88+F95</f>
        <v>4980026</v>
      </c>
      <c r="G87" s="25"/>
    </row>
    <row r="88" spans="1:7">
      <c r="A88" s="38" t="s">
        <v>143</v>
      </c>
      <c r="B88" s="39" t="s">
        <v>41</v>
      </c>
      <c r="C88" s="42" t="s">
        <v>144</v>
      </c>
      <c r="D88" s="46"/>
      <c r="E88" s="46"/>
      <c r="F88" s="43">
        <f>F94</f>
        <v>300000</v>
      </c>
    </row>
    <row r="89" spans="1:7" ht="38.25">
      <c r="A89" s="44" t="s">
        <v>145</v>
      </c>
      <c r="B89" s="45" t="s">
        <v>41</v>
      </c>
      <c r="C89" s="46" t="s">
        <v>144</v>
      </c>
      <c r="D89" s="46" t="s">
        <v>146</v>
      </c>
      <c r="E89" s="42"/>
      <c r="F89" s="43">
        <f>F94</f>
        <v>300000</v>
      </c>
    </row>
    <row r="90" spans="1:7">
      <c r="A90" s="44" t="s">
        <v>147</v>
      </c>
      <c r="B90" s="45" t="s">
        <v>41</v>
      </c>
      <c r="C90" s="46" t="s">
        <v>144</v>
      </c>
      <c r="D90" s="46" t="s">
        <v>146</v>
      </c>
      <c r="E90" s="42"/>
      <c r="F90" s="47">
        <f>F94</f>
        <v>300000</v>
      </c>
    </row>
    <row r="91" spans="1:7" ht="38.25">
      <c r="A91" s="50" t="s">
        <v>148</v>
      </c>
      <c r="B91" s="45" t="s">
        <v>41</v>
      </c>
      <c r="C91" s="46" t="s">
        <v>144</v>
      </c>
      <c r="D91" s="46" t="s">
        <v>149</v>
      </c>
      <c r="E91" s="42"/>
      <c r="F91" s="47">
        <f>F92</f>
        <v>300000</v>
      </c>
    </row>
    <row r="92" spans="1:7" ht="38.25">
      <c r="A92" s="50" t="s">
        <v>150</v>
      </c>
      <c r="B92" s="45" t="s">
        <v>41</v>
      </c>
      <c r="C92" s="46" t="s">
        <v>144</v>
      </c>
      <c r="D92" s="46" t="s">
        <v>151</v>
      </c>
      <c r="E92" s="42"/>
      <c r="F92" s="47">
        <f>F93</f>
        <v>300000</v>
      </c>
    </row>
    <row r="93" spans="1:7" ht="25.5">
      <c r="A93" s="44" t="s">
        <v>125</v>
      </c>
      <c r="B93" s="45" t="s">
        <v>41</v>
      </c>
      <c r="C93" s="46" t="s">
        <v>144</v>
      </c>
      <c r="D93" s="46" t="s">
        <v>151</v>
      </c>
      <c r="E93" s="46" t="s">
        <v>66</v>
      </c>
      <c r="F93" s="47">
        <f>F94</f>
        <v>300000</v>
      </c>
    </row>
    <row r="94" spans="1:7" ht="25.5">
      <c r="A94" s="44" t="s">
        <v>126</v>
      </c>
      <c r="B94" s="45" t="s">
        <v>41</v>
      </c>
      <c r="C94" s="46" t="s">
        <v>144</v>
      </c>
      <c r="D94" s="46" t="s">
        <v>151</v>
      </c>
      <c r="E94" s="46" t="s">
        <v>68</v>
      </c>
      <c r="F94" s="43">
        <v>300000</v>
      </c>
    </row>
    <row r="95" spans="1:7">
      <c r="A95" s="38" t="s">
        <v>152</v>
      </c>
      <c r="B95" s="39" t="s">
        <v>41</v>
      </c>
      <c r="C95" s="42" t="s">
        <v>153</v>
      </c>
      <c r="D95" s="46"/>
      <c r="E95" s="46"/>
      <c r="F95" s="43">
        <f>F96</f>
        <v>4680026</v>
      </c>
    </row>
    <row r="96" spans="1:7" ht="38.25">
      <c r="A96" s="44" t="s">
        <v>154</v>
      </c>
      <c r="B96" s="45" t="s">
        <v>41</v>
      </c>
      <c r="C96" s="46" t="s">
        <v>153</v>
      </c>
      <c r="D96" s="51" t="s">
        <v>155</v>
      </c>
      <c r="E96" s="46"/>
      <c r="F96" s="47">
        <f>F97</f>
        <v>4680026</v>
      </c>
    </row>
    <row r="97" spans="1:6" ht="38.25">
      <c r="A97" s="52" t="s">
        <v>156</v>
      </c>
      <c r="B97" s="45" t="s">
        <v>41</v>
      </c>
      <c r="C97" s="46" t="s">
        <v>153</v>
      </c>
      <c r="D97" s="51" t="s">
        <v>157</v>
      </c>
      <c r="E97" s="46"/>
      <c r="F97" s="29">
        <f>F100+F103+F106+F109+F112+F115+F118+F121+F124+F127+F130+F131</f>
        <v>4680026</v>
      </c>
    </row>
    <row r="98" spans="1:6" ht="51">
      <c r="A98" s="48" t="s">
        <v>158</v>
      </c>
      <c r="B98" s="45" t="s">
        <v>41</v>
      </c>
      <c r="C98" s="46" t="s">
        <v>153</v>
      </c>
      <c r="D98" s="51" t="s">
        <v>159</v>
      </c>
      <c r="E98" s="46"/>
      <c r="F98" s="47">
        <f>F100</f>
        <v>675000</v>
      </c>
    </row>
    <row r="99" spans="1:6" ht="25.5">
      <c r="A99" s="44" t="s">
        <v>65</v>
      </c>
      <c r="B99" s="45" t="s">
        <v>41</v>
      </c>
      <c r="C99" s="46" t="s">
        <v>153</v>
      </c>
      <c r="D99" s="51" t="s">
        <v>159</v>
      </c>
      <c r="E99" s="46" t="s">
        <v>66</v>
      </c>
      <c r="F99" s="47">
        <f>F100</f>
        <v>675000</v>
      </c>
    </row>
    <row r="100" spans="1:6">
      <c r="A100" s="44" t="s">
        <v>265</v>
      </c>
      <c r="B100" s="45" t="s">
        <v>41</v>
      </c>
      <c r="C100" s="46" t="s">
        <v>153</v>
      </c>
      <c r="D100" s="51" t="s">
        <v>159</v>
      </c>
      <c r="E100" s="46" t="s">
        <v>111</v>
      </c>
      <c r="F100" s="43">
        <v>675000</v>
      </c>
    </row>
    <row r="101" spans="1:6" ht="25.5">
      <c r="A101" s="44" t="s">
        <v>160</v>
      </c>
      <c r="B101" s="45" t="s">
        <v>41</v>
      </c>
      <c r="C101" s="46" t="s">
        <v>153</v>
      </c>
      <c r="D101" s="51" t="s">
        <v>161</v>
      </c>
      <c r="E101" s="46"/>
      <c r="F101" s="47">
        <f>F102</f>
        <v>148000</v>
      </c>
    </row>
    <row r="102" spans="1:6" ht="25.5">
      <c r="A102" s="44" t="s">
        <v>65</v>
      </c>
      <c r="B102" s="45" t="s">
        <v>41</v>
      </c>
      <c r="C102" s="46" t="s">
        <v>153</v>
      </c>
      <c r="D102" s="51" t="s">
        <v>161</v>
      </c>
      <c r="E102" s="46" t="s">
        <v>66</v>
      </c>
      <c r="F102" s="47">
        <f>F103</f>
        <v>148000</v>
      </c>
    </row>
    <row r="103" spans="1:6" ht="25.5">
      <c r="A103" s="44" t="s">
        <v>67</v>
      </c>
      <c r="B103" s="45" t="s">
        <v>41</v>
      </c>
      <c r="C103" s="46" t="s">
        <v>153</v>
      </c>
      <c r="D103" s="51" t="s">
        <v>161</v>
      </c>
      <c r="E103" s="46" t="s">
        <v>68</v>
      </c>
      <c r="F103" s="43">
        <v>148000</v>
      </c>
    </row>
    <row r="104" spans="1:6" ht="25.5">
      <c r="A104" s="44" t="s">
        <v>162</v>
      </c>
      <c r="B104" s="45" t="s">
        <v>41</v>
      </c>
      <c r="C104" s="46" t="s">
        <v>163</v>
      </c>
      <c r="D104" s="51" t="s">
        <v>164</v>
      </c>
      <c r="E104" s="46"/>
      <c r="F104" s="47">
        <f>F106</f>
        <v>852368</v>
      </c>
    </row>
    <row r="105" spans="1:6" ht="25.5">
      <c r="A105" s="44" t="s">
        <v>65</v>
      </c>
      <c r="B105" s="45" t="s">
        <v>41</v>
      </c>
      <c r="C105" s="46" t="s">
        <v>153</v>
      </c>
      <c r="D105" s="51" t="s">
        <v>164</v>
      </c>
      <c r="E105" s="46" t="s">
        <v>66</v>
      </c>
      <c r="F105" s="47">
        <f>F106</f>
        <v>852368</v>
      </c>
    </row>
    <row r="106" spans="1:6" ht="25.5">
      <c r="A106" s="44" t="s">
        <v>67</v>
      </c>
      <c r="B106" s="45" t="s">
        <v>41</v>
      </c>
      <c r="C106" s="46" t="s">
        <v>163</v>
      </c>
      <c r="D106" s="51" t="s">
        <v>164</v>
      </c>
      <c r="E106" s="46" t="s">
        <v>68</v>
      </c>
      <c r="F106" s="43">
        <v>852368</v>
      </c>
    </row>
    <row r="107" spans="1:6" ht="38.25">
      <c r="A107" s="44" t="s">
        <v>165</v>
      </c>
      <c r="B107" s="45" t="s">
        <v>41</v>
      </c>
      <c r="C107" s="46" t="s">
        <v>163</v>
      </c>
      <c r="D107" s="51" t="s">
        <v>166</v>
      </c>
      <c r="E107" s="46"/>
      <c r="F107" s="47">
        <f>F109</f>
        <v>30000</v>
      </c>
    </row>
    <row r="108" spans="1:6" ht="25.5">
      <c r="A108" s="44" t="s">
        <v>65</v>
      </c>
      <c r="B108" s="45" t="s">
        <v>41</v>
      </c>
      <c r="C108" s="46" t="s">
        <v>163</v>
      </c>
      <c r="D108" s="51" t="s">
        <v>166</v>
      </c>
      <c r="E108" s="46" t="s">
        <v>66</v>
      </c>
      <c r="F108" s="47">
        <f>F109</f>
        <v>30000</v>
      </c>
    </row>
    <row r="109" spans="1:6" ht="25.5">
      <c r="A109" s="44" t="s">
        <v>67</v>
      </c>
      <c r="B109" s="45" t="s">
        <v>41</v>
      </c>
      <c r="C109" s="46" t="s">
        <v>163</v>
      </c>
      <c r="D109" s="51" t="s">
        <v>166</v>
      </c>
      <c r="E109" s="46" t="s">
        <v>68</v>
      </c>
      <c r="F109" s="43">
        <v>30000</v>
      </c>
    </row>
    <row r="110" spans="1:6" ht="25.5">
      <c r="A110" s="44" t="s">
        <v>167</v>
      </c>
      <c r="B110" s="45" t="s">
        <v>41</v>
      </c>
      <c r="C110" s="46" t="s">
        <v>163</v>
      </c>
      <c r="D110" s="51" t="s">
        <v>168</v>
      </c>
      <c r="E110" s="46"/>
      <c r="F110" s="47">
        <f>F112</f>
        <v>100000</v>
      </c>
    </row>
    <row r="111" spans="1:6" ht="25.5">
      <c r="A111" s="44" t="s">
        <v>65</v>
      </c>
      <c r="B111" s="45" t="s">
        <v>41</v>
      </c>
      <c r="C111" s="46" t="s">
        <v>163</v>
      </c>
      <c r="D111" s="51" t="s">
        <v>168</v>
      </c>
      <c r="E111" s="46" t="s">
        <v>66</v>
      </c>
      <c r="F111" s="47">
        <f>F112</f>
        <v>100000</v>
      </c>
    </row>
    <row r="112" spans="1:6" ht="25.5">
      <c r="A112" s="44" t="s">
        <v>67</v>
      </c>
      <c r="B112" s="45" t="s">
        <v>41</v>
      </c>
      <c r="C112" s="46" t="s">
        <v>163</v>
      </c>
      <c r="D112" s="51" t="s">
        <v>168</v>
      </c>
      <c r="E112" s="46" t="s">
        <v>68</v>
      </c>
      <c r="F112" s="43">
        <v>100000</v>
      </c>
    </row>
    <row r="113" spans="1:6">
      <c r="A113" s="44" t="s">
        <v>169</v>
      </c>
      <c r="B113" s="45" t="s">
        <v>41</v>
      </c>
      <c r="C113" s="46" t="s">
        <v>163</v>
      </c>
      <c r="D113" s="51" t="s">
        <v>170</v>
      </c>
      <c r="E113" s="46"/>
      <c r="F113" s="47">
        <f>F115</f>
        <v>110000</v>
      </c>
    </row>
    <row r="114" spans="1:6" ht="25.5">
      <c r="A114" s="44" t="s">
        <v>65</v>
      </c>
      <c r="B114" s="45" t="s">
        <v>41</v>
      </c>
      <c r="C114" s="46" t="s">
        <v>163</v>
      </c>
      <c r="D114" s="51" t="s">
        <v>170</v>
      </c>
      <c r="E114" s="46" t="s">
        <v>66</v>
      </c>
      <c r="F114" s="47">
        <f>F115</f>
        <v>110000</v>
      </c>
    </row>
    <row r="115" spans="1:6" ht="25.5">
      <c r="A115" s="44" t="s">
        <v>67</v>
      </c>
      <c r="B115" s="45" t="s">
        <v>41</v>
      </c>
      <c r="C115" s="46" t="s">
        <v>163</v>
      </c>
      <c r="D115" s="51" t="s">
        <v>170</v>
      </c>
      <c r="E115" s="46" t="s">
        <v>243</v>
      </c>
      <c r="F115" s="43">
        <v>110000</v>
      </c>
    </row>
    <row r="116" spans="1:6" ht="38.25">
      <c r="A116" s="44" t="s">
        <v>171</v>
      </c>
      <c r="B116" s="45" t="s">
        <v>41</v>
      </c>
      <c r="C116" s="46" t="s">
        <v>153</v>
      </c>
      <c r="D116" s="51" t="s">
        <v>172</v>
      </c>
      <c r="E116" s="46"/>
      <c r="F116" s="47">
        <f>F117</f>
        <v>196000</v>
      </c>
    </row>
    <row r="117" spans="1:6" ht="25.5">
      <c r="A117" s="44" t="s">
        <v>65</v>
      </c>
      <c r="B117" s="45" t="s">
        <v>41</v>
      </c>
      <c r="C117" s="46" t="s">
        <v>153</v>
      </c>
      <c r="D117" s="51" t="s">
        <v>172</v>
      </c>
      <c r="E117" s="46" t="s">
        <v>66</v>
      </c>
      <c r="F117" s="47">
        <f>F118</f>
        <v>196000</v>
      </c>
    </row>
    <row r="118" spans="1:6" ht="25.5">
      <c r="A118" s="44" t="s">
        <v>67</v>
      </c>
      <c r="B118" s="45" t="s">
        <v>41</v>
      </c>
      <c r="C118" s="46" t="s">
        <v>153</v>
      </c>
      <c r="D118" s="51" t="s">
        <v>172</v>
      </c>
      <c r="E118" s="46" t="s">
        <v>68</v>
      </c>
      <c r="F118" s="43">
        <v>196000</v>
      </c>
    </row>
    <row r="119" spans="1:6" ht="25.5">
      <c r="A119" s="48" t="s">
        <v>173</v>
      </c>
      <c r="B119" s="45" t="s">
        <v>41</v>
      </c>
      <c r="C119" s="46" t="s">
        <v>153</v>
      </c>
      <c r="D119" s="51" t="s">
        <v>174</v>
      </c>
      <c r="E119" s="53"/>
      <c r="F119" s="47">
        <f>F120</f>
        <v>100000</v>
      </c>
    </row>
    <row r="120" spans="1:6" ht="25.5">
      <c r="A120" s="48" t="s">
        <v>65</v>
      </c>
      <c r="B120" s="45" t="s">
        <v>41</v>
      </c>
      <c r="C120" s="46" t="s">
        <v>153</v>
      </c>
      <c r="D120" s="51" t="s">
        <v>174</v>
      </c>
      <c r="E120" s="46" t="s">
        <v>66</v>
      </c>
      <c r="F120" s="47">
        <f>F121</f>
        <v>100000</v>
      </c>
    </row>
    <row r="121" spans="1:6" ht="25.5">
      <c r="A121" s="48" t="s">
        <v>67</v>
      </c>
      <c r="B121" s="45" t="s">
        <v>41</v>
      </c>
      <c r="C121" s="46" t="s">
        <v>153</v>
      </c>
      <c r="D121" s="51" t="s">
        <v>174</v>
      </c>
      <c r="E121" s="46" t="s">
        <v>68</v>
      </c>
      <c r="F121" s="43">
        <v>100000</v>
      </c>
    </row>
    <row r="122" spans="1:6" ht="25.5">
      <c r="A122" s="44" t="s">
        <v>175</v>
      </c>
      <c r="B122" s="45" t="s">
        <v>41</v>
      </c>
      <c r="C122" s="46" t="s">
        <v>153</v>
      </c>
      <c r="D122" s="51" t="s">
        <v>176</v>
      </c>
      <c r="E122" s="46"/>
      <c r="F122" s="47">
        <f>F123</f>
        <v>150000</v>
      </c>
    </row>
    <row r="123" spans="1:6" ht="25.5">
      <c r="A123" s="48" t="s">
        <v>65</v>
      </c>
      <c r="B123" s="45" t="s">
        <v>41</v>
      </c>
      <c r="C123" s="46" t="s">
        <v>153</v>
      </c>
      <c r="D123" s="51" t="s">
        <v>176</v>
      </c>
      <c r="E123" s="46" t="s">
        <v>66</v>
      </c>
      <c r="F123" s="47">
        <f>F124</f>
        <v>150000</v>
      </c>
    </row>
    <row r="124" spans="1:6" ht="25.5">
      <c r="A124" s="48" t="s">
        <v>67</v>
      </c>
      <c r="B124" s="45" t="s">
        <v>41</v>
      </c>
      <c r="C124" s="46" t="s">
        <v>153</v>
      </c>
      <c r="D124" s="51" t="s">
        <v>176</v>
      </c>
      <c r="E124" s="46" t="s">
        <v>68</v>
      </c>
      <c r="F124" s="43">
        <v>150000</v>
      </c>
    </row>
    <row r="125" spans="1:6" ht="25.5">
      <c r="A125" s="44" t="s">
        <v>177</v>
      </c>
      <c r="B125" s="45" t="s">
        <v>41</v>
      </c>
      <c r="C125" s="46" t="s">
        <v>163</v>
      </c>
      <c r="D125" s="51" t="s">
        <v>178</v>
      </c>
      <c r="E125" s="46"/>
      <c r="F125" s="47">
        <f>F126</f>
        <v>579000</v>
      </c>
    </row>
    <row r="126" spans="1:6" ht="25.5">
      <c r="A126" s="44" t="s">
        <v>65</v>
      </c>
      <c r="B126" s="45" t="s">
        <v>41</v>
      </c>
      <c r="C126" s="46" t="s">
        <v>163</v>
      </c>
      <c r="D126" s="51" t="s">
        <v>178</v>
      </c>
      <c r="E126" s="46" t="s">
        <v>66</v>
      </c>
      <c r="F126" s="47">
        <f>F127</f>
        <v>579000</v>
      </c>
    </row>
    <row r="127" spans="1:6" ht="25.5">
      <c r="A127" s="44" t="s">
        <v>67</v>
      </c>
      <c r="B127" s="45" t="s">
        <v>41</v>
      </c>
      <c r="C127" s="46" t="s">
        <v>163</v>
      </c>
      <c r="D127" s="51" t="s">
        <v>178</v>
      </c>
      <c r="E127" s="46" t="s">
        <v>68</v>
      </c>
      <c r="F127" s="43">
        <v>579000</v>
      </c>
    </row>
    <row r="128" spans="1:6" ht="25.5">
      <c r="A128" s="44" t="s">
        <v>289</v>
      </c>
      <c r="B128" s="45" t="s">
        <v>41</v>
      </c>
      <c r="C128" s="46" t="s">
        <v>163</v>
      </c>
      <c r="D128" s="51" t="s">
        <v>290</v>
      </c>
      <c r="E128" s="46"/>
      <c r="F128" s="47">
        <f>F130</f>
        <v>125000</v>
      </c>
    </row>
    <row r="129" spans="1:7" ht="25.5">
      <c r="A129" s="44" t="s">
        <v>65</v>
      </c>
      <c r="B129" s="45" t="s">
        <v>41</v>
      </c>
      <c r="C129" s="46" t="s">
        <v>163</v>
      </c>
      <c r="D129" s="51" t="s">
        <v>290</v>
      </c>
      <c r="E129" s="46" t="s">
        <v>66</v>
      </c>
      <c r="F129" s="47">
        <f>F130</f>
        <v>125000</v>
      </c>
    </row>
    <row r="130" spans="1:7" ht="25.5">
      <c r="A130" s="44" t="s">
        <v>67</v>
      </c>
      <c r="B130" s="45" t="s">
        <v>41</v>
      </c>
      <c r="C130" s="46" t="s">
        <v>163</v>
      </c>
      <c r="D130" s="51" t="s">
        <v>290</v>
      </c>
      <c r="E130" s="46" t="s">
        <v>68</v>
      </c>
      <c r="F130" s="43">
        <v>125000</v>
      </c>
      <c r="G130" s="25"/>
    </row>
    <row r="131" spans="1:7" ht="76.5">
      <c r="A131" s="48" t="s">
        <v>305</v>
      </c>
      <c r="B131" s="45" t="s">
        <v>41</v>
      </c>
      <c r="C131" s="46" t="s">
        <v>163</v>
      </c>
      <c r="D131" s="46" t="s">
        <v>179</v>
      </c>
      <c r="E131" s="46"/>
      <c r="F131" s="43">
        <f>F132+F133</f>
        <v>1614658</v>
      </c>
    </row>
    <row r="132" spans="1:7" ht="51">
      <c r="A132" s="48" t="s">
        <v>180</v>
      </c>
      <c r="B132" s="45" t="s">
        <v>41</v>
      </c>
      <c r="C132" s="46" t="s">
        <v>163</v>
      </c>
      <c r="D132" s="46" t="s">
        <v>307</v>
      </c>
      <c r="E132" s="46" t="s">
        <v>68</v>
      </c>
      <c r="F132" s="47">
        <v>1000000</v>
      </c>
    </row>
    <row r="133" spans="1:7" ht="25.5">
      <c r="A133" s="48" t="s">
        <v>67</v>
      </c>
      <c r="B133" s="45" t="s">
        <v>41</v>
      </c>
      <c r="C133" s="46" t="s">
        <v>163</v>
      </c>
      <c r="D133" s="46" t="s">
        <v>308</v>
      </c>
      <c r="E133" s="46" t="s">
        <v>68</v>
      </c>
      <c r="F133" s="47">
        <v>614658</v>
      </c>
    </row>
    <row r="134" spans="1:7">
      <c r="A134" s="49" t="s">
        <v>182</v>
      </c>
      <c r="B134" s="39" t="s">
        <v>41</v>
      </c>
      <c r="C134" s="42" t="s">
        <v>183</v>
      </c>
      <c r="D134" s="42"/>
      <c r="E134" s="42"/>
      <c r="F134" s="43">
        <f>F135</f>
        <v>30000</v>
      </c>
      <c r="G134" s="25"/>
    </row>
    <row r="135" spans="1:7" ht="25.5">
      <c r="A135" s="49" t="s">
        <v>184</v>
      </c>
      <c r="B135" s="39" t="s">
        <v>41</v>
      </c>
      <c r="C135" s="42" t="s">
        <v>185</v>
      </c>
      <c r="D135" s="42"/>
      <c r="E135" s="42"/>
      <c r="F135" s="47">
        <f>F140</f>
        <v>30000</v>
      </c>
    </row>
    <row r="136" spans="1:7" ht="51">
      <c r="A136" s="48" t="s">
        <v>186</v>
      </c>
      <c r="B136" s="45" t="s">
        <v>41</v>
      </c>
      <c r="C136" s="46" t="s">
        <v>185</v>
      </c>
      <c r="D136" s="46" t="s">
        <v>47</v>
      </c>
      <c r="E136" s="46"/>
      <c r="F136" s="47">
        <f>F137</f>
        <v>30000</v>
      </c>
    </row>
    <row r="137" spans="1:7" ht="25.5">
      <c r="A137" s="48" t="s">
        <v>187</v>
      </c>
      <c r="B137" s="45" t="s">
        <v>41</v>
      </c>
      <c r="C137" s="46" t="s">
        <v>185</v>
      </c>
      <c r="D137" s="46" t="s">
        <v>188</v>
      </c>
      <c r="E137" s="46"/>
      <c r="F137" s="47">
        <f>F138</f>
        <v>30000</v>
      </c>
    </row>
    <row r="138" spans="1:7">
      <c r="A138" s="48" t="s">
        <v>189</v>
      </c>
      <c r="B138" s="45" t="s">
        <v>41</v>
      </c>
      <c r="C138" s="46" t="s">
        <v>185</v>
      </c>
      <c r="D138" s="46" t="s">
        <v>188</v>
      </c>
      <c r="E138" s="46"/>
      <c r="F138" s="47">
        <f>F139</f>
        <v>30000</v>
      </c>
    </row>
    <row r="139" spans="1:7" ht="25.5">
      <c r="A139" s="48" t="s">
        <v>65</v>
      </c>
      <c r="B139" s="45" t="s">
        <v>41</v>
      </c>
      <c r="C139" s="46" t="s">
        <v>185</v>
      </c>
      <c r="D139" s="46" t="s">
        <v>188</v>
      </c>
      <c r="E139" s="46" t="s">
        <v>66</v>
      </c>
      <c r="F139" s="47">
        <f>F140</f>
        <v>30000</v>
      </c>
    </row>
    <row r="140" spans="1:7" ht="25.5">
      <c r="A140" s="48" t="s">
        <v>67</v>
      </c>
      <c r="B140" s="45" t="s">
        <v>41</v>
      </c>
      <c r="C140" s="46" t="s">
        <v>185</v>
      </c>
      <c r="D140" s="46" t="s">
        <v>188</v>
      </c>
      <c r="E140" s="46" t="s">
        <v>68</v>
      </c>
      <c r="F140" s="47">
        <v>30000</v>
      </c>
    </row>
    <row r="141" spans="1:7">
      <c r="A141" s="49" t="s">
        <v>190</v>
      </c>
      <c r="B141" s="39" t="s">
        <v>41</v>
      </c>
      <c r="C141" s="42" t="s">
        <v>191</v>
      </c>
      <c r="D141" s="42"/>
      <c r="E141" s="42"/>
      <c r="F141" s="43">
        <f>F142</f>
        <v>3000000</v>
      </c>
      <c r="G141" s="25"/>
    </row>
    <row r="142" spans="1:7">
      <c r="A142" s="49" t="s">
        <v>192</v>
      </c>
      <c r="B142" s="39" t="s">
        <v>41</v>
      </c>
      <c r="C142" s="42" t="s">
        <v>193</v>
      </c>
      <c r="D142" s="42"/>
      <c r="E142" s="42"/>
      <c r="F142" s="43">
        <f>F146</f>
        <v>3000000</v>
      </c>
    </row>
    <row r="143" spans="1:7" ht="25.5">
      <c r="A143" s="48" t="s">
        <v>194</v>
      </c>
      <c r="B143" s="45" t="s">
        <v>41</v>
      </c>
      <c r="C143" s="46" t="s">
        <v>193</v>
      </c>
      <c r="D143" s="46" t="s">
        <v>195</v>
      </c>
      <c r="E143" s="54"/>
      <c r="F143" s="47">
        <f>F147</f>
        <v>3000000</v>
      </c>
    </row>
    <row r="144" spans="1:7" ht="25.5">
      <c r="A144" s="48" t="s">
        <v>196</v>
      </c>
      <c r="B144" s="45" t="s">
        <v>41</v>
      </c>
      <c r="C144" s="46" t="s">
        <v>193</v>
      </c>
      <c r="D144" s="46" t="s">
        <v>197</v>
      </c>
      <c r="E144" s="46"/>
      <c r="F144" s="47">
        <f>F147</f>
        <v>3000000</v>
      </c>
    </row>
    <row r="145" spans="1:7" ht="38.25">
      <c r="A145" s="48" t="s">
        <v>198</v>
      </c>
      <c r="B145" s="45" t="s">
        <v>41</v>
      </c>
      <c r="C145" s="46" t="s">
        <v>193</v>
      </c>
      <c r="D145" s="46" t="s">
        <v>199</v>
      </c>
      <c r="E145" s="46"/>
      <c r="F145" s="47">
        <f>F147</f>
        <v>3000000</v>
      </c>
    </row>
    <row r="146" spans="1:7">
      <c r="A146" s="48" t="s">
        <v>200</v>
      </c>
      <c r="B146" s="45" t="s">
        <v>41</v>
      </c>
      <c r="C146" s="46" t="s">
        <v>193</v>
      </c>
      <c r="D146" s="46" t="s">
        <v>199</v>
      </c>
      <c r="E146" s="46" t="s">
        <v>201</v>
      </c>
      <c r="F146" s="47">
        <f>F147</f>
        <v>3000000</v>
      </c>
    </row>
    <row r="147" spans="1:7">
      <c r="A147" s="48" t="s">
        <v>28</v>
      </c>
      <c r="B147" s="45" t="s">
        <v>41</v>
      </c>
      <c r="C147" s="46" t="s">
        <v>193</v>
      </c>
      <c r="D147" s="46" t="s">
        <v>199</v>
      </c>
      <c r="E147" s="46" t="s">
        <v>202</v>
      </c>
      <c r="F147" s="47">
        <v>3000000</v>
      </c>
    </row>
    <row r="148" spans="1:7">
      <c r="A148" s="49" t="s">
        <v>203</v>
      </c>
      <c r="B148" s="39" t="s">
        <v>41</v>
      </c>
      <c r="C148" s="42" t="s">
        <v>204</v>
      </c>
      <c r="D148" s="42"/>
      <c r="E148" s="42"/>
      <c r="F148" s="43">
        <f>F149</f>
        <v>323264</v>
      </c>
      <c r="G148" s="25"/>
    </row>
    <row r="149" spans="1:7">
      <c r="A149" s="49" t="s">
        <v>205</v>
      </c>
      <c r="B149" s="39" t="s">
        <v>41</v>
      </c>
      <c r="C149" s="42" t="s">
        <v>206</v>
      </c>
      <c r="D149" s="42"/>
      <c r="E149" s="42"/>
      <c r="F149" s="43">
        <f>F153+F156+F160</f>
        <v>323264</v>
      </c>
    </row>
    <row r="150" spans="1:7" ht="25.5">
      <c r="A150" s="48" t="s">
        <v>207</v>
      </c>
      <c r="B150" s="45" t="s">
        <v>41</v>
      </c>
      <c r="C150" s="46" t="s">
        <v>206</v>
      </c>
      <c r="D150" s="46" t="s">
        <v>208</v>
      </c>
      <c r="E150" s="46"/>
      <c r="F150" s="47">
        <f>F153</f>
        <v>28000</v>
      </c>
    </row>
    <row r="151" spans="1:7" ht="25.5">
      <c r="A151" s="48" t="s">
        <v>209</v>
      </c>
      <c r="B151" s="45" t="s">
        <v>41</v>
      </c>
      <c r="C151" s="46" t="s">
        <v>206</v>
      </c>
      <c r="D151" s="46" t="s">
        <v>210</v>
      </c>
      <c r="E151" s="46"/>
      <c r="F151" s="47">
        <f>F153</f>
        <v>28000</v>
      </c>
    </row>
    <row r="152" spans="1:7">
      <c r="A152" s="48" t="s">
        <v>211</v>
      </c>
      <c r="B152" s="45" t="s">
        <v>41</v>
      </c>
      <c r="C152" s="46" t="s">
        <v>206</v>
      </c>
      <c r="D152" s="46" t="s">
        <v>212</v>
      </c>
      <c r="E152" s="46" t="s">
        <v>213</v>
      </c>
      <c r="F152" s="47">
        <f>F153</f>
        <v>28000</v>
      </c>
    </row>
    <row r="153" spans="1:7" ht="25.5">
      <c r="A153" s="48" t="s">
        <v>214</v>
      </c>
      <c r="B153" s="45" t="s">
        <v>41</v>
      </c>
      <c r="C153" s="46" t="s">
        <v>206</v>
      </c>
      <c r="D153" s="46" t="s">
        <v>212</v>
      </c>
      <c r="E153" s="46" t="s">
        <v>215</v>
      </c>
      <c r="F153" s="43">
        <v>28000</v>
      </c>
    </row>
    <row r="154" spans="1:7" ht="38.25">
      <c r="A154" s="48" t="s">
        <v>216</v>
      </c>
      <c r="B154" s="45" t="s">
        <v>41</v>
      </c>
      <c r="C154" s="46" t="s">
        <v>206</v>
      </c>
      <c r="D154" s="46" t="s">
        <v>217</v>
      </c>
      <c r="E154" s="46"/>
      <c r="F154" s="47">
        <f>F156</f>
        <v>195264</v>
      </c>
    </row>
    <row r="155" spans="1:7" ht="25.5">
      <c r="A155" s="48" t="s">
        <v>218</v>
      </c>
      <c r="B155" s="45" t="s">
        <v>41</v>
      </c>
      <c r="C155" s="46" t="s">
        <v>206</v>
      </c>
      <c r="D155" s="46" t="s">
        <v>217</v>
      </c>
      <c r="E155" s="46" t="s">
        <v>213</v>
      </c>
      <c r="F155" s="47">
        <f>F156</f>
        <v>195264</v>
      </c>
    </row>
    <row r="156" spans="1:7" ht="25.5">
      <c r="A156" s="48" t="s">
        <v>214</v>
      </c>
      <c r="B156" s="45" t="s">
        <v>41</v>
      </c>
      <c r="C156" s="46" t="s">
        <v>206</v>
      </c>
      <c r="D156" s="46" t="s">
        <v>217</v>
      </c>
      <c r="E156" s="46" t="s">
        <v>219</v>
      </c>
      <c r="F156" s="43">
        <v>195264</v>
      </c>
    </row>
    <row r="157" spans="1:7" ht="38.25">
      <c r="A157" s="48" t="s">
        <v>220</v>
      </c>
      <c r="B157" s="45" t="s">
        <v>41</v>
      </c>
      <c r="C157" s="46" t="s">
        <v>206</v>
      </c>
      <c r="D157" s="45" t="s">
        <v>221</v>
      </c>
      <c r="E157" s="46"/>
      <c r="F157" s="47">
        <f>F160</f>
        <v>100000</v>
      </c>
    </row>
    <row r="158" spans="1:7" ht="25.5">
      <c r="A158" s="48" t="s">
        <v>222</v>
      </c>
      <c r="B158" s="45" t="s">
        <v>41</v>
      </c>
      <c r="C158" s="46" t="s">
        <v>206</v>
      </c>
      <c r="D158" s="45" t="s">
        <v>223</v>
      </c>
      <c r="E158" s="46"/>
      <c r="F158" s="47">
        <f>F160</f>
        <v>100000</v>
      </c>
    </row>
    <row r="159" spans="1:7">
      <c r="A159" s="48" t="s">
        <v>200</v>
      </c>
      <c r="B159" s="45" t="s">
        <v>41</v>
      </c>
      <c r="C159" s="46" t="s">
        <v>206</v>
      </c>
      <c r="D159" s="45" t="s">
        <v>224</v>
      </c>
      <c r="E159" s="46" t="s">
        <v>201</v>
      </c>
      <c r="F159" s="47">
        <f>F160</f>
        <v>100000</v>
      </c>
    </row>
    <row r="160" spans="1:7">
      <c r="A160" s="48" t="s">
        <v>28</v>
      </c>
      <c r="B160" s="45" t="s">
        <v>41</v>
      </c>
      <c r="C160" s="46" t="s">
        <v>206</v>
      </c>
      <c r="D160" s="45" t="s">
        <v>224</v>
      </c>
      <c r="E160" s="46" t="s">
        <v>202</v>
      </c>
      <c r="F160" s="47">
        <v>100000</v>
      </c>
    </row>
    <row r="161" spans="1:7">
      <c r="A161" s="49" t="s">
        <v>225</v>
      </c>
      <c r="B161" s="39" t="s">
        <v>41</v>
      </c>
      <c r="C161" s="42" t="s">
        <v>226</v>
      </c>
      <c r="D161" s="42"/>
      <c r="E161" s="42"/>
      <c r="F161" s="43">
        <f>F162</f>
        <v>5000</v>
      </c>
      <c r="G161" s="25"/>
    </row>
    <row r="162" spans="1:7" ht="25.5">
      <c r="A162" s="49" t="s">
        <v>227</v>
      </c>
      <c r="B162" s="39" t="s">
        <v>41</v>
      </c>
      <c r="C162" s="42" t="s">
        <v>228</v>
      </c>
      <c r="D162" s="42"/>
      <c r="E162" s="42"/>
      <c r="F162" s="47">
        <f>F167</f>
        <v>5000</v>
      </c>
    </row>
    <row r="163" spans="1:7" ht="25.5">
      <c r="A163" s="48" t="s">
        <v>229</v>
      </c>
      <c r="B163" s="45" t="s">
        <v>41</v>
      </c>
      <c r="C163" s="46" t="s">
        <v>228</v>
      </c>
      <c r="D163" s="46" t="s">
        <v>230</v>
      </c>
      <c r="E163" s="46"/>
      <c r="F163" s="47">
        <f>F167</f>
        <v>5000</v>
      </c>
    </row>
    <row r="164" spans="1:7" ht="25.5">
      <c r="A164" s="48" t="s">
        <v>231</v>
      </c>
      <c r="B164" s="45" t="s">
        <v>41</v>
      </c>
      <c r="C164" s="46" t="s">
        <v>228</v>
      </c>
      <c r="D164" s="46" t="s">
        <v>232</v>
      </c>
      <c r="E164" s="46"/>
      <c r="F164" s="47">
        <f>F167</f>
        <v>5000</v>
      </c>
    </row>
    <row r="165" spans="1:7" ht="38.25">
      <c r="A165" s="48" t="s">
        <v>233</v>
      </c>
      <c r="B165" s="45" t="s">
        <v>41</v>
      </c>
      <c r="C165" s="46" t="s">
        <v>228</v>
      </c>
      <c r="D165" s="46" t="s">
        <v>234</v>
      </c>
      <c r="E165" s="46"/>
      <c r="F165" s="47">
        <f>F167</f>
        <v>5000</v>
      </c>
    </row>
    <row r="166" spans="1:7">
      <c r="A166" s="48" t="s">
        <v>200</v>
      </c>
      <c r="B166" s="45" t="s">
        <v>41</v>
      </c>
      <c r="C166" s="46" t="s">
        <v>228</v>
      </c>
      <c r="D166" s="46" t="s">
        <v>235</v>
      </c>
      <c r="E166" s="46" t="s">
        <v>201</v>
      </c>
      <c r="F166" s="47">
        <f>F167</f>
        <v>5000</v>
      </c>
    </row>
    <row r="167" spans="1:7">
      <c r="A167" s="48" t="s">
        <v>28</v>
      </c>
      <c r="B167" s="45" t="s">
        <v>41</v>
      </c>
      <c r="C167" s="46" t="s">
        <v>228</v>
      </c>
      <c r="D167" s="46" t="s">
        <v>235</v>
      </c>
      <c r="E167" s="46" t="s">
        <v>202</v>
      </c>
      <c r="F167" s="47">
        <v>5000</v>
      </c>
    </row>
    <row r="168" spans="1:7">
      <c r="A168" s="55" t="s">
        <v>28</v>
      </c>
      <c r="B168" s="39" t="s">
        <v>41</v>
      </c>
      <c r="C168" s="42" t="s">
        <v>236</v>
      </c>
      <c r="D168" s="46"/>
      <c r="E168" s="46"/>
      <c r="F168" s="47">
        <f>F172</f>
        <v>2300000</v>
      </c>
      <c r="G168" s="25"/>
    </row>
    <row r="169" spans="1:7" ht="25.5">
      <c r="A169" s="48" t="s">
        <v>237</v>
      </c>
      <c r="B169" s="45" t="s">
        <v>41</v>
      </c>
      <c r="C169" s="46" t="s">
        <v>238</v>
      </c>
      <c r="D169" s="46" t="s">
        <v>58</v>
      </c>
      <c r="E169" s="46"/>
      <c r="F169" s="47">
        <f>F172</f>
        <v>2300000</v>
      </c>
    </row>
    <row r="170" spans="1:7" ht="25.5">
      <c r="A170" s="48" t="s">
        <v>239</v>
      </c>
      <c r="B170" s="45" t="s">
        <v>41</v>
      </c>
      <c r="C170" s="46" t="s">
        <v>238</v>
      </c>
      <c r="D170" s="46" t="s">
        <v>240</v>
      </c>
      <c r="E170" s="46"/>
      <c r="F170" s="47">
        <f>F172</f>
        <v>2300000</v>
      </c>
    </row>
    <row r="171" spans="1:7">
      <c r="A171" s="48" t="s">
        <v>200</v>
      </c>
      <c r="B171" s="45" t="s">
        <v>41</v>
      </c>
      <c r="C171" s="46" t="s">
        <v>238</v>
      </c>
      <c r="D171" s="46" t="s">
        <v>240</v>
      </c>
      <c r="E171" s="46" t="s">
        <v>201</v>
      </c>
      <c r="F171" s="47">
        <f>F172</f>
        <v>2300000</v>
      </c>
    </row>
    <row r="172" spans="1:7">
      <c r="A172" s="48" t="s">
        <v>28</v>
      </c>
      <c r="B172" s="45" t="s">
        <v>41</v>
      </c>
      <c r="C172" s="46" t="s">
        <v>238</v>
      </c>
      <c r="D172" s="46" t="s">
        <v>240</v>
      </c>
      <c r="E172" s="46" t="s">
        <v>202</v>
      </c>
      <c r="F172" s="43">
        <v>2300000</v>
      </c>
    </row>
    <row r="173" spans="1:7">
      <c r="A173" s="87" t="s">
        <v>241</v>
      </c>
      <c r="B173" s="87"/>
      <c r="C173" s="87"/>
      <c r="D173" s="87"/>
      <c r="E173" s="87"/>
      <c r="F173" s="43">
        <f>F172+F161+F148+F141+F134+F87+F73+F56+F48+F42+F36+F16+F10</f>
        <v>19244390.890000001</v>
      </c>
    </row>
  </sheetData>
  <mergeCells count="9">
    <mergeCell ref="A173:E173"/>
    <mergeCell ref="C1:F2"/>
    <mergeCell ref="A3:F3"/>
    <mergeCell ref="A5:A6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85"/>
  <sheetViews>
    <sheetView workbookViewId="0">
      <selection activeCell="F142" sqref="F142"/>
    </sheetView>
  </sheetViews>
  <sheetFormatPr defaultRowHeight="15"/>
  <cols>
    <col min="1" max="1" width="56.5703125" customWidth="1"/>
    <col min="2" max="2" width="5.5703125" customWidth="1"/>
    <col min="3" max="3" width="7.5703125" customWidth="1"/>
    <col min="4" max="4" width="13.42578125" customWidth="1"/>
    <col min="5" max="5" width="6.42578125" customWidth="1"/>
    <col min="6" max="6" width="16" customWidth="1"/>
  </cols>
  <sheetData>
    <row r="1" spans="1:6">
      <c r="A1" s="14"/>
      <c r="B1" s="15"/>
      <c r="C1" s="93" t="s">
        <v>293</v>
      </c>
      <c r="D1" s="93"/>
      <c r="E1" s="93"/>
      <c r="F1" s="93"/>
    </row>
    <row r="2" spans="1:6" ht="38.25" customHeight="1">
      <c r="A2" s="14"/>
      <c r="B2" s="15"/>
      <c r="C2" s="93"/>
      <c r="D2" s="93"/>
      <c r="E2" s="93"/>
      <c r="F2" s="93"/>
    </row>
    <row r="3" spans="1:6" ht="58.5" customHeight="1">
      <c r="A3" s="92" t="s">
        <v>244</v>
      </c>
      <c r="B3" s="92"/>
      <c r="C3" s="92"/>
      <c r="D3" s="92"/>
      <c r="E3" s="92"/>
      <c r="F3" s="92"/>
    </row>
    <row r="4" spans="1:6" ht="10.5" customHeight="1">
      <c r="A4" s="16"/>
      <c r="B4" s="17"/>
      <c r="C4" s="16"/>
      <c r="D4" s="16"/>
      <c r="E4" s="16"/>
      <c r="F4" s="18" t="s">
        <v>12</v>
      </c>
    </row>
    <row r="5" spans="1:6">
      <c r="A5" s="90" t="s">
        <v>35</v>
      </c>
      <c r="B5" s="90" t="s">
        <v>36</v>
      </c>
      <c r="C5" s="90" t="s">
        <v>37</v>
      </c>
      <c r="D5" s="90" t="s">
        <v>38</v>
      </c>
      <c r="E5" s="90" t="s">
        <v>39</v>
      </c>
      <c r="F5" s="91" t="s">
        <v>242</v>
      </c>
    </row>
    <row r="6" spans="1:6">
      <c r="A6" s="90"/>
      <c r="B6" s="90"/>
      <c r="C6" s="90"/>
      <c r="D6" s="90"/>
      <c r="E6" s="90"/>
      <c r="F6" s="91"/>
    </row>
    <row r="7" spans="1:6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</row>
    <row r="8" spans="1:6" ht="25.5">
      <c r="A8" s="38" t="s">
        <v>40</v>
      </c>
      <c r="B8" s="39" t="s">
        <v>41</v>
      </c>
      <c r="C8" s="40"/>
      <c r="D8" s="40"/>
      <c r="E8" s="40"/>
      <c r="F8" s="41">
        <f>F9+F54+F65+F96+F146+F153+F160+F173+F180+F82</f>
        <v>19244390.890000001</v>
      </c>
    </row>
    <row r="9" spans="1:6">
      <c r="A9" s="38" t="s">
        <v>42</v>
      </c>
      <c r="B9" s="39" t="s">
        <v>41</v>
      </c>
      <c r="C9" s="42" t="s">
        <v>43</v>
      </c>
      <c r="D9" s="42"/>
      <c r="E9" s="42"/>
      <c r="F9" s="56">
        <f>F10+F16+F42+F48</f>
        <v>5351420</v>
      </c>
    </row>
    <row r="10" spans="1:6" ht="38.25">
      <c r="A10" s="38" t="s">
        <v>44</v>
      </c>
      <c r="B10" s="39" t="s">
        <v>41</v>
      </c>
      <c r="C10" s="42" t="s">
        <v>45</v>
      </c>
      <c r="D10" s="42"/>
      <c r="E10" s="42"/>
      <c r="F10" s="43">
        <f>F15</f>
        <v>276000</v>
      </c>
    </row>
    <row r="11" spans="1:6" ht="38.25">
      <c r="A11" s="44" t="s">
        <v>46</v>
      </c>
      <c r="B11" s="45" t="s">
        <v>41</v>
      </c>
      <c r="C11" s="46" t="s">
        <v>45</v>
      </c>
      <c r="D11" s="46" t="s">
        <v>47</v>
      </c>
      <c r="E11" s="46"/>
      <c r="F11" s="47">
        <f>F15</f>
        <v>276000</v>
      </c>
    </row>
    <row r="12" spans="1:6" ht="51">
      <c r="A12" s="44" t="s">
        <v>48</v>
      </c>
      <c r="B12" s="45" t="s">
        <v>41</v>
      </c>
      <c r="C12" s="46" t="s">
        <v>45</v>
      </c>
      <c r="D12" s="46" t="s">
        <v>49</v>
      </c>
      <c r="E12" s="46"/>
      <c r="F12" s="47">
        <f>F15</f>
        <v>276000</v>
      </c>
    </row>
    <row r="13" spans="1:6" ht="38.25">
      <c r="A13" s="44" t="s">
        <v>50</v>
      </c>
      <c r="B13" s="45" t="s">
        <v>41</v>
      </c>
      <c r="C13" s="46" t="s">
        <v>45</v>
      </c>
      <c r="D13" s="46" t="s">
        <v>49</v>
      </c>
      <c r="E13" s="46"/>
      <c r="F13" s="47">
        <f>F14</f>
        <v>276000</v>
      </c>
    </row>
    <row r="14" spans="1:6" ht="51">
      <c r="A14" s="44" t="s">
        <v>51</v>
      </c>
      <c r="B14" s="45" t="s">
        <v>41</v>
      </c>
      <c r="C14" s="46" t="s">
        <v>45</v>
      </c>
      <c r="D14" s="46" t="s">
        <v>49</v>
      </c>
      <c r="E14" s="46" t="s">
        <v>52</v>
      </c>
      <c r="F14" s="47">
        <v>276000</v>
      </c>
    </row>
    <row r="15" spans="1:6" ht="25.5">
      <c r="A15" s="44" t="s">
        <v>53</v>
      </c>
      <c r="B15" s="45" t="s">
        <v>41</v>
      </c>
      <c r="C15" s="46" t="s">
        <v>45</v>
      </c>
      <c r="D15" s="46" t="s">
        <v>49</v>
      </c>
      <c r="E15" s="46" t="s">
        <v>54</v>
      </c>
      <c r="F15" s="43">
        <v>276000</v>
      </c>
    </row>
    <row r="16" spans="1:6" ht="38.25">
      <c r="A16" s="38" t="s">
        <v>55</v>
      </c>
      <c r="B16" s="39" t="s">
        <v>41</v>
      </c>
      <c r="C16" s="42" t="s">
        <v>56</v>
      </c>
      <c r="D16" s="42"/>
      <c r="E16" s="42"/>
      <c r="F16" s="43">
        <f>F19</f>
        <v>4480078</v>
      </c>
    </row>
    <row r="17" spans="1:6" ht="38.25">
      <c r="A17" s="44" t="s">
        <v>46</v>
      </c>
      <c r="B17" s="45" t="s">
        <v>41</v>
      </c>
      <c r="C17" s="46" t="s">
        <v>56</v>
      </c>
      <c r="D17" s="46" t="s">
        <v>47</v>
      </c>
      <c r="E17" s="46"/>
      <c r="F17" s="47">
        <f>F19</f>
        <v>4480078</v>
      </c>
    </row>
    <row r="18" spans="1:6" ht="38.25">
      <c r="A18" s="48" t="s">
        <v>57</v>
      </c>
      <c r="B18" s="45" t="s">
        <v>41</v>
      </c>
      <c r="C18" s="46" t="s">
        <v>56</v>
      </c>
      <c r="D18" s="46" t="s">
        <v>58</v>
      </c>
      <c r="E18" s="46"/>
      <c r="F18" s="47">
        <f>F19</f>
        <v>4480078</v>
      </c>
    </row>
    <row r="19" spans="1:6">
      <c r="A19" s="49" t="s">
        <v>59</v>
      </c>
      <c r="B19" s="39" t="s">
        <v>41</v>
      </c>
      <c r="C19" s="42" t="s">
        <v>56</v>
      </c>
      <c r="D19" s="42" t="s">
        <v>60</v>
      </c>
      <c r="E19" s="42"/>
      <c r="F19" s="43">
        <f>F20+F22+F25+F26+F31+F36</f>
        <v>4480078</v>
      </c>
    </row>
    <row r="20" spans="1:6" ht="63.75">
      <c r="A20" s="48" t="s">
        <v>62</v>
      </c>
      <c r="B20" s="45" t="s">
        <v>41</v>
      </c>
      <c r="C20" s="46" t="s">
        <v>63</v>
      </c>
      <c r="D20" s="46" t="s">
        <v>60</v>
      </c>
      <c r="E20" s="46" t="s">
        <v>64</v>
      </c>
      <c r="F20" s="43">
        <v>80000</v>
      </c>
    </row>
    <row r="21" spans="1:6" ht="25.5">
      <c r="A21" s="48" t="s">
        <v>65</v>
      </c>
      <c r="B21" s="45" t="s">
        <v>41</v>
      </c>
      <c r="C21" s="46" t="s">
        <v>56</v>
      </c>
      <c r="D21" s="46" t="s">
        <v>60</v>
      </c>
      <c r="E21" s="46" t="s">
        <v>66</v>
      </c>
      <c r="F21" s="47">
        <f>F22</f>
        <v>1086260</v>
      </c>
    </row>
    <row r="22" spans="1:6" ht="25.5">
      <c r="A22" s="48" t="s">
        <v>67</v>
      </c>
      <c r="B22" s="45" t="s">
        <v>41</v>
      </c>
      <c r="C22" s="46" t="s">
        <v>56</v>
      </c>
      <c r="D22" s="46" t="s">
        <v>60</v>
      </c>
      <c r="E22" s="46" t="s">
        <v>68</v>
      </c>
      <c r="F22" s="47">
        <v>1086260</v>
      </c>
    </row>
    <row r="23" spans="1:6">
      <c r="A23" s="48" t="s">
        <v>69</v>
      </c>
      <c r="B23" s="45" t="s">
        <v>41</v>
      </c>
      <c r="C23" s="46" t="s">
        <v>56</v>
      </c>
      <c r="D23" s="46" t="s">
        <v>70</v>
      </c>
      <c r="E23" s="46" t="s">
        <v>71</v>
      </c>
      <c r="F23" s="43">
        <f>F24</f>
        <v>5000</v>
      </c>
    </row>
    <row r="24" spans="1:6">
      <c r="A24" s="48" t="s">
        <v>72</v>
      </c>
      <c r="B24" s="45" t="s">
        <v>41</v>
      </c>
      <c r="C24" s="46" t="s">
        <v>56</v>
      </c>
      <c r="D24" s="46" t="s">
        <v>60</v>
      </c>
      <c r="E24" s="46" t="s">
        <v>73</v>
      </c>
      <c r="F24" s="43">
        <f>F25</f>
        <v>5000</v>
      </c>
    </row>
    <row r="25" spans="1:6">
      <c r="A25" s="48" t="s">
        <v>74</v>
      </c>
      <c r="B25" s="45" t="s">
        <v>41</v>
      </c>
      <c r="C25" s="46" t="s">
        <v>56</v>
      </c>
      <c r="D25" s="46" t="s">
        <v>60</v>
      </c>
      <c r="E25" s="46" t="s">
        <v>75</v>
      </c>
      <c r="F25" s="43">
        <v>5000</v>
      </c>
    </row>
    <row r="26" spans="1:6">
      <c r="A26" s="49" t="s">
        <v>76</v>
      </c>
      <c r="B26" s="45" t="s">
        <v>41</v>
      </c>
      <c r="C26" s="46" t="s">
        <v>56</v>
      </c>
      <c r="D26" s="46" t="s">
        <v>77</v>
      </c>
      <c r="E26" s="46"/>
      <c r="F26" s="43">
        <f>F29+F30</f>
        <v>1264411</v>
      </c>
    </row>
    <row r="27" spans="1:6" ht="51">
      <c r="A27" s="48" t="s">
        <v>51</v>
      </c>
      <c r="B27" s="45" t="s">
        <v>41</v>
      </c>
      <c r="C27" s="46" t="s">
        <v>56</v>
      </c>
      <c r="D27" s="46" t="s">
        <v>77</v>
      </c>
      <c r="E27" s="46" t="s">
        <v>52</v>
      </c>
      <c r="F27" s="47">
        <f>F28</f>
        <v>1264411</v>
      </c>
    </row>
    <row r="28" spans="1:6" ht="25.5">
      <c r="A28" s="48" t="s">
        <v>53</v>
      </c>
      <c r="B28" s="45" t="s">
        <v>41</v>
      </c>
      <c r="C28" s="46" t="s">
        <v>56</v>
      </c>
      <c r="D28" s="46" t="s">
        <v>77</v>
      </c>
      <c r="E28" s="46" t="s">
        <v>61</v>
      </c>
      <c r="F28" s="43">
        <f>F29+F30</f>
        <v>1264411</v>
      </c>
    </row>
    <row r="29" spans="1:6">
      <c r="A29" s="48" t="s">
        <v>78</v>
      </c>
      <c r="B29" s="45" t="s">
        <v>41</v>
      </c>
      <c r="C29" s="46" t="s">
        <v>56</v>
      </c>
      <c r="D29" s="46" t="s">
        <v>77</v>
      </c>
      <c r="E29" s="46" t="s">
        <v>79</v>
      </c>
      <c r="F29" s="47">
        <v>971130</v>
      </c>
    </row>
    <row r="30" spans="1:6">
      <c r="A30" s="48" t="s">
        <v>80</v>
      </c>
      <c r="B30" s="45" t="s">
        <v>41</v>
      </c>
      <c r="C30" s="46" t="s">
        <v>56</v>
      </c>
      <c r="D30" s="46" t="s">
        <v>77</v>
      </c>
      <c r="E30" s="46" t="s">
        <v>81</v>
      </c>
      <c r="F30" s="47">
        <v>293281</v>
      </c>
    </row>
    <row r="31" spans="1:6">
      <c r="A31" s="49" t="s">
        <v>82</v>
      </c>
      <c r="B31" s="45" t="s">
        <v>41</v>
      </c>
      <c r="C31" s="46" t="s">
        <v>56</v>
      </c>
      <c r="D31" s="46" t="s">
        <v>83</v>
      </c>
      <c r="E31" s="46"/>
      <c r="F31" s="43">
        <f>F35+F34</f>
        <v>1494705</v>
      </c>
    </row>
    <row r="32" spans="1:6" ht="51">
      <c r="A32" s="48" t="s">
        <v>51</v>
      </c>
      <c r="B32" s="45" t="s">
        <v>41</v>
      </c>
      <c r="C32" s="46" t="s">
        <v>56</v>
      </c>
      <c r="D32" s="46" t="s">
        <v>83</v>
      </c>
      <c r="E32" s="46" t="s">
        <v>52</v>
      </c>
      <c r="F32" s="47">
        <f>F33</f>
        <v>1494705</v>
      </c>
    </row>
    <row r="33" spans="1:6" ht="25.5">
      <c r="A33" s="48" t="s">
        <v>53</v>
      </c>
      <c r="B33" s="45" t="s">
        <v>41</v>
      </c>
      <c r="C33" s="46" t="s">
        <v>56</v>
      </c>
      <c r="D33" s="46" t="s">
        <v>83</v>
      </c>
      <c r="E33" s="46" t="s">
        <v>61</v>
      </c>
      <c r="F33" s="43">
        <f>F34+F35</f>
        <v>1494705</v>
      </c>
    </row>
    <row r="34" spans="1:6">
      <c r="A34" s="48" t="s">
        <v>84</v>
      </c>
      <c r="B34" s="45" t="s">
        <v>41</v>
      </c>
      <c r="C34" s="46" t="s">
        <v>56</v>
      </c>
      <c r="D34" s="46" t="s">
        <v>83</v>
      </c>
      <c r="E34" s="46" t="s">
        <v>79</v>
      </c>
      <c r="F34" s="47">
        <v>1148007</v>
      </c>
    </row>
    <row r="35" spans="1:6">
      <c r="A35" s="48" t="s">
        <v>80</v>
      </c>
      <c r="B35" s="45" t="s">
        <v>41</v>
      </c>
      <c r="C35" s="46" t="s">
        <v>56</v>
      </c>
      <c r="D35" s="46" t="s">
        <v>83</v>
      </c>
      <c r="E35" s="46" t="s">
        <v>81</v>
      </c>
      <c r="F35" s="47">
        <v>346698</v>
      </c>
    </row>
    <row r="36" spans="1:6" ht="38.25">
      <c r="A36" s="49" t="s">
        <v>85</v>
      </c>
      <c r="B36" s="45" t="s">
        <v>41</v>
      </c>
      <c r="C36" s="46" t="s">
        <v>56</v>
      </c>
      <c r="D36" s="46" t="s">
        <v>86</v>
      </c>
      <c r="E36" s="46"/>
      <c r="F36" s="43">
        <f>F40+F41</f>
        <v>549702</v>
      </c>
    </row>
    <row r="37" spans="1:6" ht="38.25">
      <c r="A37" s="48" t="s">
        <v>87</v>
      </c>
      <c r="B37" s="45" t="s">
        <v>41</v>
      </c>
      <c r="C37" s="46" t="s">
        <v>56</v>
      </c>
      <c r="D37" s="46" t="s">
        <v>86</v>
      </c>
      <c r="E37" s="46"/>
      <c r="F37" s="47">
        <f>F39</f>
        <v>549702</v>
      </c>
    </row>
    <row r="38" spans="1:6" ht="51">
      <c r="A38" s="48" t="s">
        <v>51</v>
      </c>
      <c r="B38" s="45" t="s">
        <v>41</v>
      </c>
      <c r="C38" s="46" t="s">
        <v>56</v>
      </c>
      <c r="D38" s="46" t="s">
        <v>88</v>
      </c>
      <c r="E38" s="46" t="s">
        <v>52</v>
      </c>
      <c r="F38" s="47">
        <f>F39</f>
        <v>549702</v>
      </c>
    </row>
    <row r="39" spans="1:6" ht="25.5">
      <c r="A39" s="48" t="s">
        <v>53</v>
      </c>
      <c r="B39" s="45" t="s">
        <v>41</v>
      </c>
      <c r="C39" s="46" t="s">
        <v>56</v>
      </c>
      <c r="D39" s="46" t="s">
        <v>88</v>
      </c>
      <c r="E39" s="46" t="s">
        <v>61</v>
      </c>
      <c r="F39" s="43">
        <f>F40+F41</f>
        <v>549702</v>
      </c>
    </row>
    <row r="40" spans="1:6">
      <c r="A40" s="48" t="s">
        <v>89</v>
      </c>
      <c r="B40" s="45" t="s">
        <v>41</v>
      </c>
      <c r="C40" s="46" t="s">
        <v>56</v>
      </c>
      <c r="D40" s="46" t="s">
        <v>88</v>
      </c>
      <c r="E40" s="46" t="s">
        <v>79</v>
      </c>
      <c r="F40" s="47">
        <v>422198</v>
      </c>
    </row>
    <row r="41" spans="1:6">
      <c r="A41" s="48" t="s">
        <v>80</v>
      </c>
      <c r="B41" s="45" t="s">
        <v>41</v>
      </c>
      <c r="C41" s="46" t="s">
        <v>56</v>
      </c>
      <c r="D41" s="46" t="s">
        <v>88</v>
      </c>
      <c r="E41" s="46" t="s">
        <v>81</v>
      </c>
      <c r="F41" s="47">
        <v>127504</v>
      </c>
    </row>
    <row r="42" spans="1:6">
      <c r="A42" s="49" t="s">
        <v>90</v>
      </c>
      <c r="B42" s="39" t="s">
        <v>41</v>
      </c>
      <c r="C42" s="42" t="s">
        <v>91</v>
      </c>
      <c r="D42" s="42"/>
      <c r="E42" s="42"/>
      <c r="F42" s="43">
        <f>F47</f>
        <v>10000</v>
      </c>
    </row>
    <row r="43" spans="1:6" ht="38.25">
      <c r="A43" s="44" t="s">
        <v>46</v>
      </c>
      <c r="B43" s="45" t="s">
        <v>41</v>
      </c>
      <c r="C43" s="46" t="s">
        <v>91</v>
      </c>
      <c r="D43" s="46" t="s">
        <v>47</v>
      </c>
      <c r="E43" s="46"/>
      <c r="F43" s="47">
        <f>F47</f>
        <v>10000</v>
      </c>
    </row>
    <row r="44" spans="1:6" ht="25.5">
      <c r="A44" s="48" t="s">
        <v>92</v>
      </c>
      <c r="B44" s="45" t="s">
        <v>41</v>
      </c>
      <c r="C44" s="46" t="s">
        <v>91</v>
      </c>
      <c r="D44" s="46" t="s">
        <v>58</v>
      </c>
      <c r="E44" s="46"/>
      <c r="F44" s="47">
        <f>F47</f>
        <v>10000</v>
      </c>
    </row>
    <row r="45" spans="1:6">
      <c r="A45" s="48" t="s">
        <v>93</v>
      </c>
      <c r="B45" s="45" t="s">
        <v>41</v>
      </c>
      <c r="C45" s="46" t="s">
        <v>91</v>
      </c>
      <c r="D45" s="46" t="s">
        <v>94</v>
      </c>
      <c r="E45" s="46"/>
      <c r="F45" s="47">
        <f>F46</f>
        <v>10000</v>
      </c>
    </row>
    <row r="46" spans="1:6">
      <c r="A46" s="48" t="s">
        <v>69</v>
      </c>
      <c r="B46" s="45" t="s">
        <v>41</v>
      </c>
      <c r="C46" s="46" t="s">
        <v>91</v>
      </c>
      <c r="D46" s="46" t="s">
        <v>94</v>
      </c>
      <c r="E46" s="46" t="s">
        <v>71</v>
      </c>
      <c r="F46" s="47">
        <f>F47</f>
        <v>10000</v>
      </c>
    </row>
    <row r="47" spans="1:6">
      <c r="A47" s="48" t="s">
        <v>95</v>
      </c>
      <c r="B47" s="45" t="s">
        <v>41</v>
      </c>
      <c r="C47" s="46" t="s">
        <v>91</v>
      </c>
      <c r="D47" s="46" t="s">
        <v>94</v>
      </c>
      <c r="E47" s="46" t="s">
        <v>96</v>
      </c>
      <c r="F47" s="43">
        <v>10000</v>
      </c>
    </row>
    <row r="48" spans="1:6">
      <c r="A48" s="49" t="s">
        <v>97</v>
      </c>
      <c r="B48" s="39" t="s">
        <v>41</v>
      </c>
      <c r="C48" s="42" t="s">
        <v>98</v>
      </c>
      <c r="D48" s="42"/>
      <c r="E48" s="42"/>
      <c r="F48" s="43">
        <f>F53</f>
        <v>585342</v>
      </c>
    </row>
    <row r="49" spans="1:6" ht="38.25">
      <c r="A49" s="44" t="s">
        <v>46</v>
      </c>
      <c r="B49" s="45" t="s">
        <v>41</v>
      </c>
      <c r="C49" s="46" t="s">
        <v>98</v>
      </c>
      <c r="D49" s="46" t="s">
        <v>47</v>
      </c>
      <c r="E49" s="46"/>
      <c r="F49" s="47">
        <f>F53</f>
        <v>585342</v>
      </c>
    </row>
    <row r="50" spans="1:6" ht="25.5">
      <c r="A50" s="48" t="s">
        <v>268</v>
      </c>
      <c r="B50" s="45" t="s">
        <v>41</v>
      </c>
      <c r="C50" s="46" t="s">
        <v>98</v>
      </c>
      <c r="D50" s="46" t="s">
        <v>58</v>
      </c>
      <c r="E50" s="46"/>
      <c r="F50" s="47">
        <f>F53</f>
        <v>585342</v>
      </c>
    </row>
    <row r="51" spans="1:6" ht="38.25">
      <c r="A51" s="48" t="s">
        <v>269</v>
      </c>
      <c r="B51" s="45" t="s">
        <v>41</v>
      </c>
      <c r="C51" s="46" t="s">
        <v>98</v>
      </c>
      <c r="D51" s="46" t="s">
        <v>99</v>
      </c>
      <c r="E51" s="46"/>
      <c r="F51" s="47">
        <f>F53</f>
        <v>585342</v>
      </c>
    </row>
    <row r="52" spans="1:6" ht="25.5">
      <c r="A52" s="48" t="s">
        <v>65</v>
      </c>
      <c r="B52" s="45" t="s">
        <v>41</v>
      </c>
      <c r="C52" s="46" t="s">
        <v>98</v>
      </c>
      <c r="D52" s="46" t="s">
        <v>99</v>
      </c>
      <c r="E52" s="46" t="s">
        <v>66</v>
      </c>
      <c r="F52" s="47">
        <f>F53</f>
        <v>585342</v>
      </c>
    </row>
    <row r="53" spans="1:6" ht="25.5">
      <c r="A53" s="48" t="s">
        <v>67</v>
      </c>
      <c r="B53" s="45" t="s">
        <v>41</v>
      </c>
      <c r="C53" s="46" t="s">
        <v>98</v>
      </c>
      <c r="D53" s="46" t="s">
        <v>99</v>
      </c>
      <c r="E53" s="46" t="s">
        <v>68</v>
      </c>
      <c r="F53" s="43">
        <v>585342</v>
      </c>
    </row>
    <row r="54" spans="1:6">
      <c r="A54" s="49" t="s">
        <v>100</v>
      </c>
      <c r="B54" s="39" t="s">
        <v>41</v>
      </c>
      <c r="C54" s="42" t="s">
        <v>101</v>
      </c>
      <c r="D54" s="42"/>
      <c r="E54" s="42"/>
      <c r="F54" s="43">
        <f>F56</f>
        <v>108300</v>
      </c>
    </row>
    <row r="55" spans="1:6">
      <c r="A55" s="49" t="s">
        <v>102</v>
      </c>
      <c r="B55" s="39" t="s">
        <v>41</v>
      </c>
      <c r="C55" s="42" t="s">
        <v>103</v>
      </c>
      <c r="D55" s="42"/>
      <c r="E55" s="42"/>
      <c r="F55" s="43">
        <v>108300</v>
      </c>
    </row>
    <row r="56" spans="1:6" ht="25.5">
      <c r="A56" s="48" t="s">
        <v>104</v>
      </c>
      <c r="B56" s="45" t="s">
        <v>41</v>
      </c>
      <c r="C56" s="46" t="s">
        <v>103</v>
      </c>
      <c r="D56" s="46" t="s">
        <v>105</v>
      </c>
      <c r="E56" s="46"/>
      <c r="F56" s="47">
        <f>F57</f>
        <v>108300</v>
      </c>
    </row>
    <row r="57" spans="1:6" ht="25.5">
      <c r="A57" s="48" t="s">
        <v>106</v>
      </c>
      <c r="B57" s="45" t="s">
        <v>41</v>
      </c>
      <c r="C57" s="46" t="s">
        <v>103</v>
      </c>
      <c r="D57" s="46" t="s">
        <v>107</v>
      </c>
      <c r="E57" s="46"/>
      <c r="F57" s="47">
        <f>F58+F62</f>
        <v>108300</v>
      </c>
    </row>
    <row r="58" spans="1:6" ht="51">
      <c r="A58" s="48" t="s">
        <v>108</v>
      </c>
      <c r="B58" s="45" t="s">
        <v>41</v>
      </c>
      <c r="C58" s="46" t="s">
        <v>103</v>
      </c>
      <c r="D58" s="46" t="s">
        <v>107</v>
      </c>
      <c r="E58" s="46" t="s">
        <v>52</v>
      </c>
      <c r="F58" s="43">
        <f>F59</f>
        <v>92722.38</v>
      </c>
    </row>
    <row r="59" spans="1:6" ht="25.5">
      <c r="A59" s="48" t="s">
        <v>53</v>
      </c>
      <c r="B59" s="45" t="s">
        <v>41</v>
      </c>
      <c r="C59" s="46" t="s">
        <v>103</v>
      </c>
      <c r="D59" s="46" t="s">
        <v>107</v>
      </c>
      <c r="E59" s="46" t="s">
        <v>61</v>
      </c>
      <c r="F59" s="47">
        <f>F61+F60</f>
        <v>92722.38</v>
      </c>
    </row>
    <row r="60" spans="1:6">
      <c r="A60" s="48" t="s">
        <v>109</v>
      </c>
      <c r="B60" s="45" t="s">
        <v>41</v>
      </c>
      <c r="C60" s="46" t="s">
        <v>103</v>
      </c>
      <c r="D60" s="46" t="s">
        <v>107</v>
      </c>
      <c r="E60" s="46" t="s">
        <v>79</v>
      </c>
      <c r="F60" s="47">
        <v>71215.38</v>
      </c>
    </row>
    <row r="61" spans="1:6">
      <c r="A61" s="48" t="s">
        <v>80</v>
      </c>
      <c r="B61" s="45" t="s">
        <v>41</v>
      </c>
      <c r="C61" s="46" t="s">
        <v>103</v>
      </c>
      <c r="D61" s="46" t="s">
        <v>107</v>
      </c>
      <c r="E61" s="46" t="s">
        <v>81</v>
      </c>
      <c r="F61" s="47">
        <v>21507</v>
      </c>
    </row>
    <row r="62" spans="1:6" ht="25.5">
      <c r="A62" s="48" t="s">
        <v>65</v>
      </c>
      <c r="B62" s="45" t="s">
        <v>41</v>
      </c>
      <c r="C62" s="46" t="s">
        <v>103</v>
      </c>
      <c r="D62" s="46" t="s">
        <v>107</v>
      </c>
      <c r="E62" s="46" t="s">
        <v>66</v>
      </c>
      <c r="F62" s="43">
        <f>F64+F63</f>
        <v>15577.62</v>
      </c>
    </row>
    <row r="63" spans="1:6" ht="25.5">
      <c r="A63" s="48" t="s">
        <v>67</v>
      </c>
      <c r="B63" s="45" t="s">
        <v>41</v>
      </c>
      <c r="C63" s="46" t="s">
        <v>103</v>
      </c>
      <c r="D63" s="46" t="s">
        <v>107</v>
      </c>
      <c r="E63" s="46" t="s">
        <v>68</v>
      </c>
      <c r="F63" s="47">
        <v>10577.62</v>
      </c>
    </row>
    <row r="64" spans="1:6" ht="25.5">
      <c r="A64" s="48" t="s">
        <v>110</v>
      </c>
      <c r="B64" s="45" t="s">
        <v>41</v>
      </c>
      <c r="C64" s="46" t="s">
        <v>103</v>
      </c>
      <c r="D64" s="46" t="s">
        <v>107</v>
      </c>
      <c r="E64" s="46" t="s">
        <v>111</v>
      </c>
      <c r="F64" s="43">
        <v>5000</v>
      </c>
    </row>
    <row r="65" spans="1:6" ht="25.5">
      <c r="A65" s="49" t="s">
        <v>112</v>
      </c>
      <c r="B65" s="39" t="s">
        <v>41</v>
      </c>
      <c r="C65" s="42" t="s">
        <v>113</v>
      </c>
      <c r="D65" s="42"/>
      <c r="E65" s="42"/>
      <c r="F65" s="43">
        <f>F70+F74+F78+F81</f>
        <v>470000</v>
      </c>
    </row>
    <row r="66" spans="1:6" ht="38.25">
      <c r="A66" s="44" t="s">
        <v>114</v>
      </c>
      <c r="B66" s="45" t="s">
        <v>41</v>
      </c>
      <c r="C66" s="46" t="s">
        <v>113</v>
      </c>
      <c r="D66" s="46" t="s">
        <v>115</v>
      </c>
      <c r="E66" s="46"/>
      <c r="F66" s="47">
        <f>F67</f>
        <v>470000</v>
      </c>
    </row>
    <row r="67" spans="1:6" ht="25.5">
      <c r="A67" s="44" t="s">
        <v>116</v>
      </c>
      <c r="B67" s="45" t="s">
        <v>41</v>
      </c>
      <c r="C67" s="46" t="s">
        <v>113</v>
      </c>
      <c r="D67" s="46" t="s">
        <v>117</v>
      </c>
      <c r="E67" s="46"/>
      <c r="F67" s="47">
        <f>F70+F74+F78+F81</f>
        <v>470000</v>
      </c>
    </row>
    <row r="68" spans="1:6">
      <c r="A68" s="44" t="s">
        <v>118</v>
      </c>
      <c r="B68" s="45" t="s">
        <v>41</v>
      </c>
      <c r="C68" s="46" t="s">
        <v>113</v>
      </c>
      <c r="D68" s="46" t="s">
        <v>119</v>
      </c>
      <c r="E68" s="46"/>
      <c r="F68" s="47">
        <f>F70</f>
        <v>300000</v>
      </c>
    </row>
    <row r="69" spans="1:6" ht="25.5">
      <c r="A69" s="44" t="s">
        <v>65</v>
      </c>
      <c r="B69" s="45" t="s">
        <v>41</v>
      </c>
      <c r="C69" s="46" t="s">
        <v>113</v>
      </c>
      <c r="D69" s="46" t="s">
        <v>119</v>
      </c>
      <c r="E69" s="46" t="s">
        <v>66</v>
      </c>
      <c r="F69" s="47">
        <f>F70</f>
        <v>300000</v>
      </c>
    </row>
    <row r="70" spans="1:6" ht="25.5">
      <c r="A70" s="44" t="s">
        <v>67</v>
      </c>
      <c r="B70" s="45" t="s">
        <v>41</v>
      </c>
      <c r="C70" s="46" t="s">
        <v>113</v>
      </c>
      <c r="D70" s="46" t="s">
        <v>119</v>
      </c>
      <c r="E70" s="46" t="s">
        <v>68</v>
      </c>
      <c r="F70" s="47">
        <v>300000</v>
      </c>
    </row>
    <row r="71" spans="1:6" ht="38.25">
      <c r="A71" s="44" t="s">
        <v>120</v>
      </c>
      <c r="B71" s="45" t="s">
        <v>41</v>
      </c>
      <c r="C71" s="46" t="s">
        <v>113</v>
      </c>
      <c r="D71" s="46" t="s">
        <v>121</v>
      </c>
      <c r="E71" s="46"/>
      <c r="F71" s="47">
        <f>F74</f>
        <v>115000</v>
      </c>
    </row>
    <row r="72" spans="1:6" ht="38.25">
      <c r="A72" s="44" t="s">
        <v>267</v>
      </c>
      <c r="B72" s="45" t="s">
        <v>41</v>
      </c>
      <c r="C72" s="46" t="s">
        <v>113</v>
      </c>
      <c r="D72" s="46" t="s">
        <v>121</v>
      </c>
      <c r="E72" s="46"/>
      <c r="F72" s="47">
        <f>F74</f>
        <v>115000</v>
      </c>
    </row>
    <row r="73" spans="1:6" ht="25.5">
      <c r="A73" s="44" t="s">
        <v>65</v>
      </c>
      <c r="B73" s="45" t="s">
        <v>41</v>
      </c>
      <c r="C73" s="46" t="s">
        <v>113</v>
      </c>
      <c r="D73" s="46" t="s">
        <v>121</v>
      </c>
      <c r="E73" s="46" t="s">
        <v>66</v>
      </c>
      <c r="F73" s="47">
        <f>F74</f>
        <v>115000</v>
      </c>
    </row>
    <row r="74" spans="1:6" ht="25.5">
      <c r="A74" s="44" t="s">
        <v>67</v>
      </c>
      <c r="B74" s="45" t="s">
        <v>41</v>
      </c>
      <c r="C74" s="46" t="s">
        <v>113</v>
      </c>
      <c r="D74" s="46" t="s">
        <v>121</v>
      </c>
      <c r="E74" s="46" t="s">
        <v>68</v>
      </c>
      <c r="F74" s="47">
        <v>115000</v>
      </c>
    </row>
    <row r="75" spans="1:6" ht="25.5">
      <c r="A75" s="44" t="s">
        <v>122</v>
      </c>
      <c r="B75" s="45" t="s">
        <v>41</v>
      </c>
      <c r="C75" s="46" t="s">
        <v>113</v>
      </c>
      <c r="D75" s="46" t="s">
        <v>123</v>
      </c>
      <c r="E75" s="46"/>
      <c r="F75" s="47">
        <f>F78</f>
        <v>25000</v>
      </c>
    </row>
    <row r="76" spans="1:6" ht="25.5">
      <c r="A76" s="44" t="s">
        <v>124</v>
      </c>
      <c r="B76" s="45" t="s">
        <v>41</v>
      </c>
      <c r="C76" s="46" t="s">
        <v>113</v>
      </c>
      <c r="D76" s="46" t="s">
        <v>123</v>
      </c>
      <c r="E76" s="46"/>
      <c r="F76" s="47">
        <f>F78</f>
        <v>25000</v>
      </c>
    </row>
    <row r="77" spans="1:6" ht="25.5">
      <c r="A77" s="44" t="s">
        <v>125</v>
      </c>
      <c r="B77" s="45" t="s">
        <v>41</v>
      </c>
      <c r="C77" s="46" t="s">
        <v>113</v>
      </c>
      <c r="D77" s="46" t="s">
        <v>123</v>
      </c>
      <c r="E77" s="46" t="s">
        <v>66</v>
      </c>
      <c r="F77" s="47">
        <v>25000</v>
      </c>
    </row>
    <row r="78" spans="1:6" ht="25.5">
      <c r="A78" s="44" t="s">
        <v>126</v>
      </c>
      <c r="B78" s="45" t="s">
        <v>41</v>
      </c>
      <c r="C78" s="46" t="s">
        <v>113</v>
      </c>
      <c r="D78" s="46" t="s">
        <v>123</v>
      </c>
      <c r="E78" s="46" t="s">
        <v>68</v>
      </c>
      <c r="F78" s="47">
        <v>25000</v>
      </c>
    </row>
    <row r="79" spans="1:6">
      <c r="A79" s="44" t="s">
        <v>127</v>
      </c>
      <c r="B79" s="45" t="s">
        <v>41</v>
      </c>
      <c r="C79" s="46" t="s">
        <v>113</v>
      </c>
      <c r="D79" s="46" t="s">
        <v>128</v>
      </c>
      <c r="E79" s="46"/>
      <c r="F79" s="47">
        <f>F81</f>
        <v>30000</v>
      </c>
    </row>
    <row r="80" spans="1:6" ht="25.5">
      <c r="A80" s="44" t="s">
        <v>125</v>
      </c>
      <c r="B80" s="45" t="s">
        <v>41</v>
      </c>
      <c r="C80" s="46" t="s">
        <v>113</v>
      </c>
      <c r="D80" s="46" t="s">
        <v>128</v>
      </c>
      <c r="E80" s="46" t="s">
        <v>66</v>
      </c>
      <c r="F80" s="47">
        <f>F81</f>
        <v>30000</v>
      </c>
    </row>
    <row r="81" spans="1:6" ht="25.5">
      <c r="A81" s="44" t="s">
        <v>126</v>
      </c>
      <c r="B81" s="45" t="s">
        <v>41</v>
      </c>
      <c r="C81" s="46" t="s">
        <v>113</v>
      </c>
      <c r="D81" s="46" t="s">
        <v>128</v>
      </c>
      <c r="E81" s="46" t="s">
        <v>68</v>
      </c>
      <c r="F81" s="47">
        <v>30000</v>
      </c>
    </row>
    <row r="82" spans="1:6">
      <c r="A82" s="38" t="s">
        <v>129</v>
      </c>
      <c r="B82" s="39" t="s">
        <v>41</v>
      </c>
      <c r="C82" s="42" t="s">
        <v>130</v>
      </c>
      <c r="D82" s="42"/>
      <c r="E82" s="42"/>
      <c r="F82" s="43">
        <f>F86</f>
        <v>2676380.8899999997</v>
      </c>
    </row>
    <row r="83" spans="1:6">
      <c r="A83" s="49" t="s">
        <v>131</v>
      </c>
      <c r="B83" s="39" t="s">
        <v>41</v>
      </c>
      <c r="C83" s="42" t="s">
        <v>132</v>
      </c>
      <c r="D83" s="42"/>
      <c r="E83" s="42"/>
      <c r="F83" s="43"/>
    </row>
    <row r="84" spans="1:6" ht="25.5">
      <c r="A84" s="44" t="s">
        <v>133</v>
      </c>
      <c r="B84" s="45" t="s">
        <v>41</v>
      </c>
      <c r="C84" s="46" t="s">
        <v>132</v>
      </c>
      <c r="D84" s="46" t="s">
        <v>134</v>
      </c>
      <c r="E84" s="46"/>
      <c r="F84" s="47"/>
    </row>
    <row r="85" spans="1:6" ht="38.25">
      <c r="A85" s="44" t="s">
        <v>135</v>
      </c>
      <c r="B85" s="45" t="s">
        <v>41</v>
      </c>
      <c r="C85" s="46" t="s">
        <v>132</v>
      </c>
      <c r="D85" s="46" t="s">
        <v>136</v>
      </c>
      <c r="E85" s="46"/>
      <c r="F85" s="47"/>
    </row>
    <row r="86" spans="1:6" ht="38.25">
      <c r="A86" s="44" t="s">
        <v>137</v>
      </c>
      <c r="B86" s="45" t="s">
        <v>41</v>
      </c>
      <c r="C86" s="46" t="s">
        <v>132</v>
      </c>
      <c r="D86" s="46" t="s">
        <v>138</v>
      </c>
      <c r="E86" s="46"/>
      <c r="F86" s="43">
        <f>F87+F90+F93</f>
        <v>2676380.8899999997</v>
      </c>
    </row>
    <row r="87" spans="1:6">
      <c r="A87" s="44" t="s">
        <v>259</v>
      </c>
      <c r="B87" s="45" t="s">
        <v>41</v>
      </c>
      <c r="C87" s="46" t="s">
        <v>132</v>
      </c>
      <c r="D87" s="46" t="s">
        <v>140</v>
      </c>
      <c r="E87" s="46"/>
      <c r="F87" s="43">
        <f>F88</f>
        <v>793660</v>
      </c>
    </row>
    <row r="88" spans="1:6" ht="25.5">
      <c r="A88" s="44" t="s">
        <v>260</v>
      </c>
      <c r="B88" s="45" t="s">
        <v>41</v>
      </c>
      <c r="C88" s="46" t="s">
        <v>132</v>
      </c>
      <c r="D88" s="46" t="s">
        <v>140</v>
      </c>
      <c r="E88" s="46" t="s">
        <v>66</v>
      </c>
      <c r="F88" s="47">
        <f>F89</f>
        <v>793660</v>
      </c>
    </row>
    <row r="89" spans="1:6" ht="25.5">
      <c r="A89" s="44" t="s">
        <v>261</v>
      </c>
      <c r="B89" s="45" t="s">
        <v>41</v>
      </c>
      <c r="C89" s="46" t="s">
        <v>132</v>
      </c>
      <c r="D89" s="46" t="s">
        <v>140</v>
      </c>
      <c r="E89" s="46" t="s">
        <v>68</v>
      </c>
      <c r="F89" s="43">
        <v>793660</v>
      </c>
    </row>
    <row r="90" spans="1:6">
      <c r="A90" s="44" t="s">
        <v>262</v>
      </c>
      <c r="B90" s="45" t="s">
        <v>41</v>
      </c>
      <c r="C90" s="46" t="s">
        <v>132</v>
      </c>
      <c r="D90" s="46" t="s">
        <v>263</v>
      </c>
      <c r="E90" s="46"/>
      <c r="F90" s="43">
        <f>F91</f>
        <v>793660</v>
      </c>
    </row>
    <row r="91" spans="1:6" ht="25.5">
      <c r="A91" s="44" t="s">
        <v>260</v>
      </c>
      <c r="B91" s="45" t="s">
        <v>41</v>
      </c>
      <c r="C91" s="46" t="s">
        <v>132</v>
      </c>
      <c r="D91" s="46" t="s">
        <v>263</v>
      </c>
      <c r="E91" s="46" t="s">
        <v>66</v>
      </c>
      <c r="F91" s="47">
        <f>F92</f>
        <v>793660</v>
      </c>
    </row>
    <row r="92" spans="1:6" ht="25.5">
      <c r="A92" s="44" t="s">
        <v>261</v>
      </c>
      <c r="B92" s="45" t="s">
        <v>41</v>
      </c>
      <c r="C92" s="46" t="s">
        <v>132</v>
      </c>
      <c r="D92" s="46" t="s">
        <v>263</v>
      </c>
      <c r="E92" s="46" t="s">
        <v>68</v>
      </c>
      <c r="F92" s="43">
        <v>793660</v>
      </c>
    </row>
    <row r="93" spans="1:6" ht="38.25">
      <c r="A93" s="44" t="s">
        <v>139</v>
      </c>
      <c r="B93" s="45" t="s">
        <v>41</v>
      </c>
      <c r="C93" s="46" t="s">
        <v>132</v>
      </c>
      <c r="D93" s="46" t="s">
        <v>264</v>
      </c>
      <c r="E93" s="46" t="s">
        <v>68</v>
      </c>
      <c r="F93" s="43">
        <f>F94</f>
        <v>1089060.8899999999</v>
      </c>
    </row>
    <row r="94" spans="1:6" ht="25.5">
      <c r="A94" s="44" t="s">
        <v>260</v>
      </c>
      <c r="B94" s="45" t="s">
        <v>41</v>
      </c>
      <c r="C94" s="46" t="s">
        <v>132</v>
      </c>
      <c r="D94" s="46" t="s">
        <v>264</v>
      </c>
      <c r="E94" s="46" t="s">
        <v>66</v>
      </c>
      <c r="F94" s="47">
        <f>F95</f>
        <v>1089060.8899999999</v>
      </c>
    </row>
    <row r="95" spans="1:6" ht="25.5">
      <c r="A95" s="44" t="s">
        <v>261</v>
      </c>
      <c r="B95" s="45" t="s">
        <v>41</v>
      </c>
      <c r="C95" s="46" t="s">
        <v>132</v>
      </c>
      <c r="D95" s="46" t="s">
        <v>264</v>
      </c>
      <c r="E95" s="46" t="s">
        <v>68</v>
      </c>
      <c r="F95" s="43">
        <v>1089060.8899999999</v>
      </c>
    </row>
    <row r="96" spans="1:6">
      <c r="A96" s="49" t="s">
        <v>141</v>
      </c>
      <c r="B96" s="39" t="s">
        <v>41</v>
      </c>
      <c r="C96" s="42" t="s">
        <v>142</v>
      </c>
      <c r="D96" s="42"/>
      <c r="E96" s="42"/>
      <c r="F96" s="43">
        <f>F97+F104</f>
        <v>4980026</v>
      </c>
    </row>
    <row r="97" spans="1:6">
      <c r="A97" s="38" t="s">
        <v>143</v>
      </c>
      <c r="B97" s="39" t="s">
        <v>41</v>
      </c>
      <c r="C97" s="42" t="s">
        <v>144</v>
      </c>
      <c r="D97" s="46"/>
      <c r="E97" s="46"/>
      <c r="F97" s="43">
        <f>F103</f>
        <v>300000</v>
      </c>
    </row>
    <row r="98" spans="1:6" ht="38.25">
      <c r="A98" s="44" t="s">
        <v>145</v>
      </c>
      <c r="B98" s="45" t="s">
        <v>41</v>
      </c>
      <c r="C98" s="46" t="s">
        <v>144</v>
      </c>
      <c r="D98" s="46" t="s">
        <v>146</v>
      </c>
      <c r="E98" s="42"/>
      <c r="F98" s="43">
        <f>F103</f>
        <v>300000</v>
      </c>
    </row>
    <row r="99" spans="1:6">
      <c r="A99" s="44" t="s">
        <v>147</v>
      </c>
      <c r="B99" s="45" t="s">
        <v>41</v>
      </c>
      <c r="C99" s="46" t="s">
        <v>144</v>
      </c>
      <c r="D99" s="46" t="s">
        <v>146</v>
      </c>
      <c r="E99" s="42"/>
      <c r="F99" s="47">
        <f>F103</f>
        <v>300000</v>
      </c>
    </row>
    <row r="100" spans="1:6" ht="38.25">
      <c r="A100" s="50" t="s">
        <v>148</v>
      </c>
      <c r="B100" s="45" t="s">
        <v>41</v>
      </c>
      <c r="C100" s="46" t="s">
        <v>144</v>
      </c>
      <c r="D100" s="46" t="s">
        <v>149</v>
      </c>
      <c r="E100" s="42"/>
      <c r="F100" s="47">
        <v>0</v>
      </c>
    </row>
    <row r="101" spans="1:6" ht="25.5">
      <c r="A101" s="50" t="s">
        <v>150</v>
      </c>
      <c r="B101" s="45" t="s">
        <v>41</v>
      </c>
      <c r="C101" s="46" t="s">
        <v>144</v>
      </c>
      <c r="D101" s="46" t="s">
        <v>151</v>
      </c>
      <c r="E101" s="42"/>
      <c r="F101" s="47">
        <v>0</v>
      </c>
    </row>
    <row r="102" spans="1:6" ht="25.5">
      <c r="A102" s="44" t="s">
        <v>125</v>
      </c>
      <c r="B102" s="45" t="s">
        <v>41</v>
      </c>
      <c r="C102" s="46" t="s">
        <v>144</v>
      </c>
      <c r="D102" s="46" t="s">
        <v>151</v>
      </c>
      <c r="E102" s="46" t="s">
        <v>66</v>
      </c>
      <c r="F102" s="47">
        <v>0</v>
      </c>
    </row>
    <row r="103" spans="1:6" ht="25.5">
      <c r="A103" s="44" t="s">
        <v>126</v>
      </c>
      <c r="B103" s="45" t="s">
        <v>41</v>
      </c>
      <c r="C103" s="46" t="s">
        <v>144</v>
      </c>
      <c r="D103" s="46" t="s">
        <v>151</v>
      </c>
      <c r="E103" s="46" t="s">
        <v>68</v>
      </c>
      <c r="F103" s="43">
        <v>300000</v>
      </c>
    </row>
    <row r="104" spans="1:6">
      <c r="A104" s="38" t="s">
        <v>152</v>
      </c>
      <c r="B104" s="39" t="s">
        <v>41</v>
      </c>
      <c r="C104" s="42" t="s">
        <v>153</v>
      </c>
      <c r="D104" s="46"/>
      <c r="E104" s="46"/>
      <c r="F104" s="43">
        <f>F105</f>
        <v>4680026</v>
      </c>
    </row>
    <row r="105" spans="1:6" ht="25.5">
      <c r="A105" s="44" t="s">
        <v>154</v>
      </c>
      <c r="B105" s="45" t="s">
        <v>41</v>
      </c>
      <c r="C105" s="46" t="s">
        <v>153</v>
      </c>
      <c r="D105" s="51" t="s">
        <v>155</v>
      </c>
      <c r="E105" s="46"/>
      <c r="F105" s="47">
        <f>F106</f>
        <v>4680026</v>
      </c>
    </row>
    <row r="106" spans="1:6" ht="38.25">
      <c r="A106" s="52" t="s">
        <v>156</v>
      </c>
      <c r="B106" s="45" t="s">
        <v>41</v>
      </c>
      <c r="C106" s="46" t="s">
        <v>153</v>
      </c>
      <c r="D106" s="51" t="s">
        <v>157</v>
      </c>
      <c r="E106" s="46"/>
      <c r="F106" s="28">
        <f>F109+F112+F115+F118+F121+F124+F127+F130+F133+F136+F139+F140</f>
        <v>4680026</v>
      </c>
    </row>
    <row r="107" spans="1:6" ht="38.25">
      <c r="A107" s="48" t="s">
        <v>158</v>
      </c>
      <c r="B107" s="45" t="s">
        <v>41</v>
      </c>
      <c r="C107" s="46" t="s">
        <v>153</v>
      </c>
      <c r="D107" s="51" t="s">
        <v>159</v>
      </c>
      <c r="E107" s="46"/>
      <c r="F107" s="47">
        <f>F109</f>
        <v>675000</v>
      </c>
    </row>
    <row r="108" spans="1:6" ht="25.5">
      <c r="A108" s="44" t="s">
        <v>65</v>
      </c>
      <c r="B108" s="45" t="s">
        <v>41</v>
      </c>
      <c r="C108" s="46" t="s">
        <v>153</v>
      </c>
      <c r="D108" s="51" t="s">
        <v>159</v>
      </c>
      <c r="E108" s="46" t="s">
        <v>66</v>
      </c>
      <c r="F108" s="47">
        <f>F109</f>
        <v>675000</v>
      </c>
    </row>
    <row r="109" spans="1:6">
      <c r="A109" s="44" t="s">
        <v>265</v>
      </c>
      <c r="B109" s="45" t="s">
        <v>41</v>
      </c>
      <c r="C109" s="46" t="s">
        <v>153</v>
      </c>
      <c r="D109" s="51" t="s">
        <v>159</v>
      </c>
      <c r="E109" s="46" t="s">
        <v>111</v>
      </c>
      <c r="F109" s="43">
        <v>675000</v>
      </c>
    </row>
    <row r="110" spans="1:6" ht="25.5">
      <c r="A110" s="44" t="s">
        <v>160</v>
      </c>
      <c r="B110" s="45" t="s">
        <v>41</v>
      </c>
      <c r="C110" s="46" t="s">
        <v>153</v>
      </c>
      <c r="D110" s="51" t="s">
        <v>161</v>
      </c>
      <c r="E110" s="46"/>
      <c r="F110" s="47">
        <f>F111</f>
        <v>148000</v>
      </c>
    </row>
    <row r="111" spans="1:6" ht="25.5">
      <c r="A111" s="44" t="s">
        <v>65</v>
      </c>
      <c r="B111" s="45" t="s">
        <v>41</v>
      </c>
      <c r="C111" s="46" t="s">
        <v>153</v>
      </c>
      <c r="D111" s="51" t="s">
        <v>161</v>
      </c>
      <c r="E111" s="46" t="s">
        <v>66</v>
      </c>
      <c r="F111" s="47">
        <f>F112</f>
        <v>148000</v>
      </c>
    </row>
    <row r="112" spans="1:6" ht="25.5">
      <c r="A112" s="44" t="s">
        <v>67</v>
      </c>
      <c r="B112" s="45" t="s">
        <v>41</v>
      </c>
      <c r="C112" s="46" t="s">
        <v>153</v>
      </c>
      <c r="D112" s="51" t="s">
        <v>161</v>
      </c>
      <c r="E112" s="46" t="s">
        <v>68</v>
      </c>
      <c r="F112" s="43">
        <v>148000</v>
      </c>
    </row>
    <row r="113" spans="1:6">
      <c r="A113" s="44" t="s">
        <v>162</v>
      </c>
      <c r="B113" s="45" t="s">
        <v>41</v>
      </c>
      <c r="C113" s="46" t="s">
        <v>163</v>
      </c>
      <c r="D113" s="51" t="s">
        <v>164</v>
      </c>
      <c r="E113" s="46"/>
      <c r="F113" s="47">
        <f>F115</f>
        <v>852368</v>
      </c>
    </row>
    <row r="114" spans="1:6" ht="25.5">
      <c r="A114" s="44" t="s">
        <v>65</v>
      </c>
      <c r="B114" s="45" t="s">
        <v>41</v>
      </c>
      <c r="C114" s="46" t="s">
        <v>153</v>
      </c>
      <c r="D114" s="51" t="s">
        <v>164</v>
      </c>
      <c r="E114" s="46" t="s">
        <v>66</v>
      </c>
      <c r="F114" s="47">
        <f>F115</f>
        <v>852368</v>
      </c>
    </row>
    <row r="115" spans="1:6" ht="25.5">
      <c r="A115" s="44" t="s">
        <v>67</v>
      </c>
      <c r="B115" s="45" t="s">
        <v>41</v>
      </c>
      <c r="C115" s="46" t="s">
        <v>163</v>
      </c>
      <c r="D115" s="51" t="s">
        <v>164</v>
      </c>
      <c r="E115" s="46" t="s">
        <v>68</v>
      </c>
      <c r="F115" s="43">
        <v>852368</v>
      </c>
    </row>
    <row r="116" spans="1:6" ht="38.25">
      <c r="A116" s="44" t="s">
        <v>165</v>
      </c>
      <c r="B116" s="45" t="s">
        <v>41</v>
      </c>
      <c r="C116" s="46" t="s">
        <v>163</v>
      </c>
      <c r="D116" s="51" t="s">
        <v>166</v>
      </c>
      <c r="E116" s="46"/>
      <c r="F116" s="47">
        <f>F118</f>
        <v>30000</v>
      </c>
    </row>
    <row r="117" spans="1:6" ht="25.5">
      <c r="A117" s="44" t="s">
        <v>65</v>
      </c>
      <c r="B117" s="45" t="s">
        <v>41</v>
      </c>
      <c r="C117" s="46" t="s">
        <v>163</v>
      </c>
      <c r="D117" s="51" t="s">
        <v>166</v>
      </c>
      <c r="E117" s="46" t="s">
        <v>66</v>
      </c>
      <c r="F117" s="47">
        <f>F118</f>
        <v>30000</v>
      </c>
    </row>
    <row r="118" spans="1:6" ht="25.5">
      <c r="A118" s="44" t="s">
        <v>67</v>
      </c>
      <c r="B118" s="45" t="s">
        <v>41</v>
      </c>
      <c r="C118" s="46" t="s">
        <v>163</v>
      </c>
      <c r="D118" s="51" t="s">
        <v>166</v>
      </c>
      <c r="E118" s="46" t="s">
        <v>68</v>
      </c>
      <c r="F118" s="43">
        <v>30000</v>
      </c>
    </row>
    <row r="119" spans="1:6" ht="25.5">
      <c r="A119" s="44" t="s">
        <v>167</v>
      </c>
      <c r="B119" s="45" t="s">
        <v>41</v>
      </c>
      <c r="C119" s="46" t="s">
        <v>163</v>
      </c>
      <c r="D119" s="51" t="s">
        <v>168</v>
      </c>
      <c r="E119" s="46"/>
      <c r="F119" s="47">
        <f>F121</f>
        <v>100000</v>
      </c>
    </row>
    <row r="120" spans="1:6" ht="25.5">
      <c r="A120" s="44" t="s">
        <v>65</v>
      </c>
      <c r="B120" s="45" t="s">
        <v>41</v>
      </c>
      <c r="C120" s="46" t="s">
        <v>163</v>
      </c>
      <c r="D120" s="51" t="s">
        <v>168</v>
      </c>
      <c r="E120" s="46" t="s">
        <v>66</v>
      </c>
      <c r="F120" s="47">
        <f>F121</f>
        <v>100000</v>
      </c>
    </row>
    <row r="121" spans="1:6" ht="25.5">
      <c r="A121" s="44" t="s">
        <v>67</v>
      </c>
      <c r="B121" s="45" t="s">
        <v>41</v>
      </c>
      <c r="C121" s="46" t="s">
        <v>163</v>
      </c>
      <c r="D121" s="51" t="s">
        <v>168</v>
      </c>
      <c r="E121" s="46" t="s">
        <v>68</v>
      </c>
      <c r="F121" s="43">
        <v>100000</v>
      </c>
    </row>
    <row r="122" spans="1:6">
      <c r="A122" s="44" t="s">
        <v>169</v>
      </c>
      <c r="B122" s="45" t="s">
        <v>41</v>
      </c>
      <c r="C122" s="46" t="s">
        <v>163</v>
      </c>
      <c r="D122" s="51" t="s">
        <v>170</v>
      </c>
      <c r="E122" s="46"/>
      <c r="F122" s="47">
        <f>F124</f>
        <v>110000</v>
      </c>
    </row>
    <row r="123" spans="1:6" ht="25.5">
      <c r="A123" s="44" t="s">
        <v>65</v>
      </c>
      <c r="B123" s="45" t="s">
        <v>41</v>
      </c>
      <c r="C123" s="46" t="s">
        <v>163</v>
      </c>
      <c r="D123" s="51" t="s">
        <v>170</v>
      </c>
      <c r="E123" s="46" t="s">
        <v>66</v>
      </c>
      <c r="F123" s="47">
        <f>F124</f>
        <v>110000</v>
      </c>
    </row>
    <row r="124" spans="1:6" ht="25.5">
      <c r="A124" s="44" t="s">
        <v>67</v>
      </c>
      <c r="B124" s="45" t="s">
        <v>41</v>
      </c>
      <c r="C124" s="46" t="s">
        <v>163</v>
      </c>
      <c r="D124" s="51" t="s">
        <v>170</v>
      </c>
      <c r="E124" s="46" t="s">
        <v>68</v>
      </c>
      <c r="F124" s="43">
        <v>110000</v>
      </c>
    </row>
    <row r="125" spans="1:6" ht="25.5">
      <c r="A125" s="44" t="s">
        <v>171</v>
      </c>
      <c r="B125" s="45" t="s">
        <v>41</v>
      </c>
      <c r="C125" s="46" t="s">
        <v>153</v>
      </c>
      <c r="D125" s="51" t="s">
        <v>172</v>
      </c>
      <c r="E125" s="46"/>
      <c r="F125" s="47">
        <f>F126</f>
        <v>196000</v>
      </c>
    </row>
    <row r="126" spans="1:6" ht="25.5">
      <c r="A126" s="44" t="s">
        <v>65</v>
      </c>
      <c r="B126" s="45" t="s">
        <v>41</v>
      </c>
      <c r="C126" s="46" t="s">
        <v>153</v>
      </c>
      <c r="D126" s="51" t="s">
        <v>172</v>
      </c>
      <c r="E126" s="46" t="s">
        <v>66</v>
      </c>
      <c r="F126" s="47">
        <f>F127</f>
        <v>196000</v>
      </c>
    </row>
    <row r="127" spans="1:6" ht="25.5">
      <c r="A127" s="44" t="s">
        <v>67</v>
      </c>
      <c r="B127" s="45" t="s">
        <v>41</v>
      </c>
      <c r="C127" s="46" t="s">
        <v>153</v>
      </c>
      <c r="D127" s="51" t="s">
        <v>172</v>
      </c>
      <c r="E127" s="46" t="s">
        <v>68</v>
      </c>
      <c r="F127" s="43">
        <v>196000</v>
      </c>
    </row>
    <row r="128" spans="1:6" ht="25.5">
      <c r="A128" s="48" t="s">
        <v>173</v>
      </c>
      <c r="B128" s="45" t="s">
        <v>41</v>
      </c>
      <c r="C128" s="46" t="s">
        <v>153</v>
      </c>
      <c r="D128" s="51" t="s">
        <v>174</v>
      </c>
      <c r="E128" s="53"/>
      <c r="F128" s="47">
        <f>F129</f>
        <v>100000</v>
      </c>
    </row>
    <row r="129" spans="1:6" ht="25.5">
      <c r="A129" s="48" t="s">
        <v>65</v>
      </c>
      <c r="B129" s="45" t="s">
        <v>41</v>
      </c>
      <c r="C129" s="46" t="s">
        <v>153</v>
      </c>
      <c r="D129" s="51" t="s">
        <v>174</v>
      </c>
      <c r="E129" s="46" t="s">
        <v>66</v>
      </c>
      <c r="F129" s="47">
        <f>F130</f>
        <v>100000</v>
      </c>
    </row>
    <row r="130" spans="1:6" ht="25.5">
      <c r="A130" s="48" t="s">
        <v>67</v>
      </c>
      <c r="B130" s="45" t="s">
        <v>41</v>
      </c>
      <c r="C130" s="46" t="s">
        <v>153</v>
      </c>
      <c r="D130" s="51" t="s">
        <v>174</v>
      </c>
      <c r="E130" s="46" t="s">
        <v>68</v>
      </c>
      <c r="F130" s="43">
        <v>100000</v>
      </c>
    </row>
    <row r="131" spans="1:6" ht="25.5">
      <c r="A131" s="44" t="s">
        <v>175</v>
      </c>
      <c r="B131" s="45" t="s">
        <v>41</v>
      </c>
      <c r="C131" s="46" t="s">
        <v>153</v>
      </c>
      <c r="D131" s="51" t="s">
        <v>176</v>
      </c>
      <c r="E131" s="46"/>
      <c r="F131" s="47">
        <f>F132</f>
        <v>150000</v>
      </c>
    </row>
    <row r="132" spans="1:6" ht="25.5">
      <c r="A132" s="48" t="s">
        <v>65</v>
      </c>
      <c r="B132" s="45" t="s">
        <v>41</v>
      </c>
      <c r="C132" s="46" t="s">
        <v>153</v>
      </c>
      <c r="D132" s="51" t="s">
        <v>176</v>
      </c>
      <c r="E132" s="46" t="s">
        <v>66</v>
      </c>
      <c r="F132" s="47">
        <f>F133</f>
        <v>150000</v>
      </c>
    </row>
    <row r="133" spans="1:6" ht="25.5">
      <c r="A133" s="48" t="s">
        <v>67</v>
      </c>
      <c r="B133" s="45" t="s">
        <v>41</v>
      </c>
      <c r="C133" s="46" t="s">
        <v>153</v>
      </c>
      <c r="D133" s="51" t="s">
        <v>176</v>
      </c>
      <c r="E133" s="46" t="s">
        <v>68</v>
      </c>
      <c r="F133" s="43">
        <v>150000</v>
      </c>
    </row>
    <row r="134" spans="1:6" ht="25.5">
      <c r="A134" s="44" t="s">
        <v>177</v>
      </c>
      <c r="B134" s="45" t="s">
        <v>41</v>
      </c>
      <c r="C134" s="46" t="s">
        <v>163</v>
      </c>
      <c r="D134" s="51" t="s">
        <v>178</v>
      </c>
      <c r="E134" s="46"/>
      <c r="F134" s="47">
        <f>F135</f>
        <v>579000</v>
      </c>
    </row>
    <row r="135" spans="1:6" ht="25.5">
      <c r="A135" s="44" t="s">
        <v>65</v>
      </c>
      <c r="B135" s="45" t="s">
        <v>41</v>
      </c>
      <c r="C135" s="46" t="s">
        <v>163</v>
      </c>
      <c r="D135" s="51" t="s">
        <v>178</v>
      </c>
      <c r="E135" s="46" t="s">
        <v>66</v>
      </c>
      <c r="F135" s="47">
        <f>F136</f>
        <v>579000</v>
      </c>
    </row>
    <row r="136" spans="1:6" ht="25.5">
      <c r="A136" s="44" t="s">
        <v>67</v>
      </c>
      <c r="B136" s="45" t="s">
        <v>41</v>
      </c>
      <c r="C136" s="46" t="s">
        <v>163</v>
      </c>
      <c r="D136" s="51" t="s">
        <v>178</v>
      </c>
      <c r="E136" s="46" t="s">
        <v>68</v>
      </c>
      <c r="F136" s="43">
        <v>579000</v>
      </c>
    </row>
    <row r="137" spans="1:6" ht="25.5">
      <c r="A137" s="44" t="s">
        <v>289</v>
      </c>
      <c r="B137" s="45" t="s">
        <v>41</v>
      </c>
      <c r="C137" s="46" t="s">
        <v>163</v>
      </c>
      <c r="D137" s="51" t="s">
        <v>290</v>
      </c>
      <c r="E137" s="46"/>
      <c r="F137" s="47">
        <f>F139</f>
        <v>125000</v>
      </c>
    </row>
    <row r="138" spans="1:6" ht="25.5">
      <c r="A138" s="44" t="s">
        <v>65</v>
      </c>
      <c r="B138" s="45" t="s">
        <v>41</v>
      </c>
      <c r="C138" s="46" t="s">
        <v>163</v>
      </c>
      <c r="D138" s="51" t="s">
        <v>290</v>
      </c>
      <c r="E138" s="46" t="s">
        <v>66</v>
      </c>
      <c r="F138" s="47">
        <f>F139</f>
        <v>125000</v>
      </c>
    </row>
    <row r="139" spans="1:6" ht="25.5">
      <c r="A139" s="44" t="s">
        <v>67</v>
      </c>
      <c r="B139" s="45" t="s">
        <v>41</v>
      </c>
      <c r="C139" s="46" t="s">
        <v>163</v>
      </c>
      <c r="D139" s="51" t="s">
        <v>290</v>
      </c>
      <c r="E139" s="46" t="s">
        <v>68</v>
      </c>
      <c r="F139" s="43">
        <v>125000</v>
      </c>
    </row>
    <row r="140" spans="1:6" ht="38.25">
      <c r="A140" s="44" t="s">
        <v>46</v>
      </c>
      <c r="B140" s="45" t="s">
        <v>41</v>
      </c>
      <c r="C140" s="46" t="s">
        <v>163</v>
      </c>
      <c r="D140" s="51" t="s">
        <v>47</v>
      </c>
      <c r="E140" s="46"/>
      <c r="F140" s="43">
        <f>F141+F142</f>
        <v>1614658</v>
      </c>
    </row>
    <row r="141" spans="1:6" ht="63.75">
      <c r="A141" s="48" t="s">
        <v>305</v>
      </c>
      <c r="B141" s="45" t="s">
        <v>41</v>
      </c>
      <c r="C141" s="46" t="s">
        <v>163</v>
      </c>
      <c r="D141" s="46" t="s">
        <v>303</v>
      </c>
      <c r="E141" s="46" t="s">
        <v>306</v>
      </c>
      <c r="F141" s="47">
        <v>1000000</v>
      </c>
    </row>
    <row r="142" spans="1:6" ht="38.25">
      <c r="A142" s="48" t="s">
        <v>180</v>
      </c>
      <c r="B142" s="45" t="s">
        <v>41</v>
      </c>
      <c r="C142" s="46" t="s">
        <v>163</v>
      </c>
      <c r="D142" s="46" t="s">
        <v>304</v>
      </c>
      <c r="E142" s="46"/>
      <c r="F142" s="47">
        <f>F143+F144+F145</f>
        <v>614658</v>
      </c>
    </row>
    <row r="143" spans="1:6" ht="25.5">
      <c r="A143" s="48" t="s">
        <v>67</v>
      </c>
      <c r="B143" s="45" t="s">
        <v>41</v>
      </c>
      <c r="C143" s="46" t="s">
        <v>163</v>
      </c>
      <c r="D143" s="46" t="s">
        <v>304</v>
      </c>
      <c r="E143" s="46" t="s">
        <v>306</v>
      </c>
      <c r="F143" s="47">
        <v>367778</v>
      </c>
    </row>
    <row r="144" spans="1:6" ht="25.5">
      <c r="A144" s="48" t="s">
        <v>67</v>
      </c>
      <c r="B144" s="45" t="s">
        <v>41</v>
      </c>
      <c r="C144" s="46" t="s">
        <v>153</v>
      </c>
      <c r="D144" s="46" t="s">
        <v>304</v>
      </c>
      <c r="E144" s="46" t="s">
        <v>306</v>
      </c>
      <c r="F144" s="47">
        <v>96880</v>
      </c>
    </row>
    <row r="145" spans="1:6" ht="25.5">
      <c r="A145" s="48" t="s">
        <v>67</v>
      </c>
      <c r="B145" s="45" t="s">
        <v>41</v>
      </c>
      <c r="C145" s="46" t="s">
        <v>163</v>
      </c>
      <c r="D145" s="46" t="s">
        <v>304</v>
      </c>
      <c r="E145" s="46" t="s">
        <v>306</v>
      </c>
      <c r="F145" s="47">
        <v>150000</v>
      </c>
    </row>
    <row r="146" spans="1:6">
      <c r="A146" s="49" t="s">
        <v>182</v>
      </c>
      <c r="B146" s="39" t="s">
        <v>41</v>
      </c>
      <c r="C146" s="42" t="s">
        <v>183</v>
      </c>
      <c r="D146" s="42"/>
      <c r="E146" s="42"/>
      <c r="F146" s="43">
        <f>F147</f>
        <v>30000</v>
      </c>
    </row>
    <row r="147" spans="1:6" ht="25.5">
      <c r="A147" s="49" t="s">
        <v>184</v>
      </c>
      <c r="B147" s="39" t="s">
        <v>41</v>
      </c>
      <c r="C147" s="42" t="s">
        <v>185</v>
      </c>
      <c r="D147" s="42"/>
      <c r="E147" s="42"/>
      <c r="F147" s="43">
        <f>F152</f>
        <v>30000</v>
      </c>
    </row>
    <row r="148" spans="1:6" ht="38.25">
      <c r="A148" s="48" t="s">
        <v>186</v>
      </c>
      <c r="B148" s="45" t="s">
        <v>41</v>
      </c>
      <c r="C148" s="46" t="s">
        <v>185</v>
      </c>
      <c r="D148" s="46" t="s">
        <v>47</v>
      </c>
      <c r="E148" s="46"/>
      <c r="F148" s="47">
        <f>F149</f>
        <v>30000</v>
      </c>
    </row>
    <row r="149" spans="1:6" ht="25.5">
      <c r="A149" s="48" t="s">
        <v>187</v>
      </c>
      <c r="B149" s="45" t="s">
        <v>41</v>
      </c>
      <c r="C149" s="46" t="s">
        <v>185</v>
      </c>
      <c r="D149" s="46" t="s">
        <v>188</v>
      </c>
      <c r="E149" s="46"/>
      <c r="F149" s="47">
        <f>F150</f>
        <v>30000</v>
      </c>
    </row>
    <row r="150" spans="1:6">
      <c r="A150" s="48" t="s">
        <v>189</v>
      </c>
      <c r="B150" s="45" t="s">
        <v>41</v>
      </c>
      <c r="C150" s="46" t="s">
        <v>185</v>
      </c>
      <c r="D150" s="46" t="s">
        <v>188</v>
      </c>
      <c r="E150" s="46"/>
      <c r="F150" s="47">
        <f>F151</f>
        <v>30000</v>
      </c>
    </row>
    <row r="151" spans="1:6" ht="25.5">
      <c r="A151" s="48" t="s">
        <v>65</v>
      </c>
      <c r="B151" s="45" t="s">
        <v>41</v>
      </c>
      <c r="C151" s="46" t="s">
        <v>185</v>
      </c>
      <c r="D151" s="46" t="s">
        <v>188</v>
      </c>
      <c r="E151" s="46" t="s">
        <v>66</v>
      </c>
      <c r="F151" s="47">
        <f>F152</f>
        <v>30000</v>
      </c>
    </row>
    <row r="152" spans="1:6" ht="25.5">
      <c r="A152" s="48" t="s">
        <v>67</v>
      </c>
      <c r="B152" s="45" t="s">
        <v>41</v>
      </c>
      <c r="C152" s="46" t="s">
        <v>185</v>
      </c>
      <c r="D152" s="46" t="s">
        <v>188</v>
      </c>
      <c r="E152" s="46" t="s">
        <v>68</v>
      </c>
      <c r="F152" s="47">
        <v>30000</v>
      </c>
    </row>
    <row r="153" spans="1:6">
      <c r="A153" s="49" t="s">
        <v>190</v>
      </c>
      <c r="B153" s="39" t="s">
        <v>41</v>
      </c>
      <c r="C153" s="42" t="s">
        <v>191</v>
      </c>
      <c r="D153" s="42"/>
      <c r="E153" s="42"/>
      <c r="F153" s="43">
        <f>F154</f>
        <v>3000000</v>
      </c>
    </row>
    <row r="154" spans="1:6">
      <c r="A154" s="49" t="s">
        <v>192</v>
      </c>
      <c r="B154" s="39" t="s">
        <v>41</v>
      </c>
      <c r="C154" s="42" t="s">
        <v>193</v>
      </c>
      <c r="D154" s="42"/>
      <c r="E154" s="42"/>
      <c r="F154" s="43">
        <f>F158</f>
        <v>3000000</v>
      </c>
    </row>
    <row r="155" spans="1:6" ht="25.5">
      <c r="A155" s="48" t="s">
        <v>194</v>
      </c>
      <c r="B155" s="45" t="s">
        <v>41</v>
      </c>
      <c r="C155" s="46" t="s">
        <v>193</v>
      </c>
      <c r="D155" s="46" t="s">
        <v>195</v>
      </c>
      <c r="E155" s="54"/>
      <c r="F155" s="47">
        <f>F159</f>
        <v>3000000</v>
      </c>
    </row>
    <row r="156" spans="1:6" ht="25.5">
      <c r="A156" s="48" t="s">
        <v>196</v>
      </c>
      <c r="B156" s="45" t="s">
        <v>41</v>
      </c>
      <c r="C156" s="46" t="s">
        <v>193</v>
      </c>
      <c r="D156" s="46" t="s">
        <v>197</v>
      </c>
      <c r="E156" s="46"/>
      <c r="F156" s="47">
        <f>F159</f>
        <v>3000000</v>
      </c>
    </row>
    <row r="157" spans="1:6" ht="38.25">
      <c r="A157" s="48" t="s">
        <v>198</v>
      </c>
      <c r="B157" s="45" t="s">
        <v>41</v>
      </c>
      <c r="C157" s="46" t="s">
        <v>193</v>
      </c>
      <c r="D157" s="46" t="s">
        <v>199</v>
      </c>
      <c r="E157" s="46"/>
      <c r="F157" s="47">
        <f>F159</f>
        <v>3000000</v>
      </c>
    </row>
    <row r="158" spans="1:6">
      <c r="A158" s="48" t="s">
        <v>200</v>
      </c>
      <c r="B158" s="45" t="s">
        <v>41</v>
      </c>
      <c r="C158" s="46" t="s">
        <v>193</v>
      </c>
      <c r="D158" s="46" t="s">
        <v>199</v>
      </c>
      <c r="E158" s="46" t="s">
        <v>201</v>
      </c>
      <c r="F158" s="47">
        <f>F159</f>
        <v>3000000</v>
      </c>
    </row>
    <row r="159" spans="1:6">
      <c r="A159" s="48" t="s">
        <v>28</v>
      </c>
      <c r="B159" s="45" t="s">
        <v>41</v>
      </c>
      <c r="C159" s="46" t="s">
        <v>193</v>
      </c>
      <c r="D159" s="46" t="s">
        <v>199</v>
      </c>
      <c r="E159" s="46" t="s">
        <v>202</v>
      </c>
      <c r="F159" s="47">
        <v>3000000</v>
      </c>
    </row>
    <row r="160" spans="1:6">
      <c r="A160" s="49" t="s">
        <v>203</v>
      </c>
      <c r="B160" s="39" t="s">
        <v>41</v>
      </c>
      <c r="C160" s="42" t="s">
        <v>204</v>
      </c>
      <c r="D160" s="42"/>
      <c r="E160" s="42"/>
      <c r="F160" s="43">
        <f>F161</f>
        <v>323264</v>
      </c>
    </row>
    <row r="161" spans="1:6">
      <c r="A161" s="49" t="s">
        <v>205</v>
      </c>
      <c r="B161" s="39" t="s">
        <v>41</v>
      </c>
      <c r="C161" s="42" t="s">
        <v>206</v>
      </c>
      <c r="D161" s="42"/>
      <c r="E161" s="42"/>
      <c r="F161" s="43">
        <f>F165+F168+F172</f>
        <v>323264</v>
      </c>
    </row>
    <row r="162" spans="1:6" ht="25.5">
      <c r="A162" s="48" t="s">
        <v>207</v>
      </c>
      <c r="B162" s="45" t="s">
        <v>41</v>
      </c>
      <c r="C162" s="46" t="s">
        <v>206</v>
      </c>
      <c r="D162" s="46" t="s">
        <v>208</v>
      </c>
      <c r="E162" s="46"/>
      <c r="F162" s="47">
        <f>F165</f>
        <v>28000</v>
      </c>
    </row>
    <row r="163" spans="1:6" ht="25.5">
      <c r="A163" s="48" t="s">
        <v>209</v>
      </c>
      <c r="B163" s="45" t="s">
        <v>41</v>
      </c>
      <c r="C163" s="46" t="s">
        <v>206</v>
      </c>
      <c r="D163" s="46" t="s">
        <v>210</v>
      </c>
      <c r="E163" s="46"/>
      <c r="F163" s="47">
        <f>F165</f>
        <v>28000</v>
      </c>
    </row>
    <row r="164" spans="1:6">
      <c r="A164" s="48" t="s">
        <v>211</v>
      </c>
      <c r="B164" s="45" t="s">
        <v>41</v>
      </c>
      <c r="C164" s="46" t="s">
        <v>206</v>
      </c>
      <c r="D164" s="46" t="s">
        <v>212</v>
      </c>
      <c r="E164" s="46" t="s">
        <v>213</v>
      </c>
      <c r="F164" s="47">
        <f>F165</f>
        <v>28000</v>
      </c>
    </row>
    <row r="165" spans="1:6">
      <c r="A165" s="48" t="s">
        <v>214</v>
      </c>
      <c r="B165" s="45" t="s">
        <v>41</v>
      </c>
      <c r="C165" s="46" t="s">
        <v>206</v>
      </c>
      <c r="D165" s="46" t="s">
        <v>212</v>
      </c>
      <c r="E165" s="46" t="s">
        <v>215</v>
      </c>
      <c r="F165" s="43">
        <v>28000</v>
      </c>
    </row>
    <row r="166" spans="1:6" ht="38.25">
      <c r="A166" s="48" t="s">
        <v>216</v>
      </c>
      <c r="B166" s="45" t="s">
        <v>41</v>
      </c>
      <c r="C166" s="46" t="s">
        <v>206</v>
      </c>
      <c r="D166" s="46" t="s">
        <v>217</v>
      </c>
      <c r="E166" s="46"/>
      <c r="F166" s="47">
        <f>F168</f>
        <v>195264</v>
      </c>
    </row>
    <row r="167" spans="1:6">
      <c r="A167" s="48" t="s">
        <v>218</v>
      </c>
      <c r="B167" s="45" t="s">
        <v>41</v>
      </c>
      <c r="C167" s="46" t="s">
        <v>206</v>
      </c>
      <c r="D167" s="46" t="s">
        <v>217</v>
      </c>
      <c r="E167" s="46" t="s">
        <v>213</v>
      </c>
      <c r="F167" s="47">
        <f>F168</f>
        <v>195264</v>
      </c>
    </row>
    <row r="168" spans="1:6">
      <c r="A168" s="48" t="s">
        <v>214</v>
      </c>
      <c r="B168" s="45" t="s">
        <v>41</v>
      </c>
      <c r="C168" s="46" t="s">
        <v>206</v>
      </c>
      <c r="D168" s="46" t="s">
        <v>217</v>
      </c>
      <c r="E168" s="46" t="s">
        <v>219</v>
      </c>
      <c r="F168" s="43">
        <v>195264</v>
      </c>
    </row>
    <row r="169" spans="1:6" ht="25.5">
      <c r="A169" s="48" t="s">
        <v>220</v>
      </c>
      <c r="B169" s="45" t="s">
        <v>41</v>
      </c>
      <c r="C169" s="46" t="s">
        <v>206</v>
      </c>
      <c r="D169" s="45" t="s">
        <v>221</v>
      </c>
      <c r="E169" s="46"/>
      <c r="F169" s="47">
        <f>F172</f>
        <v>100000</v>
      </c>
    </row>
    <row r="170" spans="1:6" ht="25.5">
      <c r="A170" s="48" t="s">
        <v>222</v>
      </c>
      <c r="B170" s="45" t="s">
        <v>41</v>
      </c>
      <c r="C170" s="46" t="s">
        <v>206</v>
      </c>
      <c r="D170" s="45" t="s">
        <v>223</v>
      </c>
      <c r="E170" s="46"/>
      <c r="F170" s="47">
        <f>F172</f>
        <v>100000</v>
      </c>
    </row>
    <row r="171" spans="1:6">
      <c r="A171" s="48" t="s">
        <v>200</v>
      </c>
      <c r="B171" s="45" t="s">
        <v>41</v>
      </c>
      <c r="C171" s="46" t="s">
        <v>206</v>
      </c>
      <c r="D171" s="45" t="s">
        <v>224</v>
      </c>
      <c r="E171" s="46" t="s">
        <v>201</v>
      </c>
      <c r="F171" s="47">
        <f>F172</f>
        <v>100000</v>
      </c>
    </row>
    <row r="172" spans="1:6">
      <c r="A172" s="48" t="s">
        <v>28</v>
      </c>
      <c r="B172" s="45" t="s">
        <v>41</v>
      </c>
      <c r="C172" s="46" t="s">
        <v>206</v>
      </c>
      <c r="D172" s="45" t="s">
        <v>224</v>
      </c>
      <c r="E172" s="46" t="s">
        <v>202</v>
      </c>
      <c r="F172" s="43">
        <v>100000</v>
      </c>
    </row>
    <row r="173" spans="1:6">
      <c r="A173" s="49" t="s">
        <v>225</v>
      </c>
      <c r="B173" s="39" t="s">
        <v>41</v>
      </c>
      <c r="C173" s="42" t="s">
        <v>226</v>
      </c>
      <c r="D173" s="42"/>
      <c r="E173" s="42"/>
      <c r="F173" s="43">
        <f>F174</f>
        <v>5000</v>
      </c>
    </row>
    <row r="174" spans="1:6">
      <c r="A174" s="49" t="s">
        <v>300</v>
      </c>
      <c r="B174" s="39" t="s">
        <v>41</v>
      </c>
      <c r="C174" s="42" t="s">
        <v>228</v>
      </c>
      <c r="D174" s="42"/>
      <c r="E174" s="42"/>
      <c r="F174" s="43">
        <f>F179</f>
        <v>5000</v>
      </c>
    </row>
    <row r="175" spans="1:6" ht="25.5">
      <c r="A175" s="48" t="s">
        <v>229</v>
      </c>
      <c r="B175" s="45" t="s">
        <v>41</v>
      </c>
      <c r="C175" s="46" t="s">
        <v>228</v>
      </c>
      <c r="D175" s="46" t="s">
        <v>230</v>
      </c>
      <c r="E175" s="46"/>
      <c r="F175" s="47">
        <f>F179</f>
        <v>5000</v>
      </c>
    </row>
    <row r="176" spans="1:6" ht="25.5">
      <c r="A176" s="48" t="s">
        <v>231</v>
      </c>
      <c r="B176" s="45" t="s">
        <v>41</v>
      </c>
      <c r="C176" s="46" t="s">
        <v>228</v>
      </c>
      <c r="D176" s="46" t="s">
        <v>232</v>
      </c>
      <c r="E176" s="46"/>
      <c r="F176" s="47">
        <f>F179</f>
        <v>5000</v>
      </c>
    </row>
    <row r="177" spans="1:6" ht="38.25">
      <c r="A177" s="48" t="s">
        <v>233</v>
      </c>
      <c r="B177" s="45" t="s">
        <v>41</v>
      </c>
      <c r="C177" s="46" t="s">
        <v>228</v>
      </c>
      <c r="D177" s="46" t="s">
        <v>234</v>
      </c>
      <c r="E177" s="46"/>
      <c r="F177" s="47">
        <f>F179</f>
        <v>5000</v>
      </c>
    </row>
    <row r="178" spans="1:6">
      <c r="A178" s="48" t="s">
        <v>200</v>
      </c>
      <c r="B178" s="45" t="s">
        <v>41</v>
      </c>
      <c r="C178" s="46" t="s">
        <v>228</v>
      </c>
      <c r="D178" s="46" t="s">
        <v>235</v>
      </c>
      <c r="E178" s="46" t="s">
        <v>201</v>
      </c>
      <c r="F178" s="47">
        <f>F179</f>
        <v>5000</v>
      </c>
    </row>
    <row r="179" spans="1:6">
      <c r="A179" s="48" t="s">
        <v>28</v>
      </c>
      <c r="B179" s="45" t="s">
        <v>41</v>
      </c>
      <c r="C179" s="46" t="s">
        <v>228</v>
      </c>
      <c r="D179" s="46" t="s">
        <v>235</v>
      </c>
      <c r="E179" s="46" t="s">
        <v>202</v>
      </c>
      <c r="F179" s="43">
        <v>5000</v>
      </c>
    </row>
    <row r="180" spans="1:6">
      <c r="A180" s="55" t="s">
        <v>28</v>
      </c>
      <c r="B180" s="39" t="s">
        <v>41</v>
      </c>
      <c r="C180" s="42" t="s">
        <v>236</v>
      </c>
      <c r="D180" s="46"/>
      <c r="E180" s="46"/>
      <c r="F180" s="47">
        <f>F184</f>
        <v>2300000</v>
      </c>
    </row>
    <row r="181" spans="1:6">
      <c r="A181" s="48" t="s">
        <v>237</v>
      </c>
      <c r="B181" s="45" t="s">
        <v>41</v>
      </c>
      <c r="C181" s="46" t="s">
        <v>238</v>
      </c>
      <c r="D181" s="46" t="s">
        <v>58</v>
      </c>
      <c r="E181" s="46"/>
      <c r="F181" s="47">
        <f>F184</f>
        <v>2300000</v>
      </c>
    </row>
    <row r="182" spans="1:6">
      <c r="A182" s="48" t="s">
        <v>239</v>
      </c>
      <c r="B182" s="45" t="s">
        <v>41</v>
      </c>
      <c r="C182" s="46" t="s">
        <v>238</v>
      </c>
      <c r="D182" s="46" t="s">
        <v>240</v>
      </c>
      <c r="E182" s="46"/>
      <c r="F182" s="47">
        <f>F184</f>
        <v>2300000</v>
      </c>
    </row>
    <row r="183" spans="1:6">
      <c r="A183" s="48" t="s">
        <v>200</v>
      </c>
      <c r="B183" s="45" t="s">
        <v>41</v>
      </c>
      <c r="C183" s="46" t="s">
        <v>238</v>
      </c>
      <c r="D183" s="46" t="s">
        <v>240</v>
      </c>
      <c r="E183" s="46" t="s">
        <v>201</v>
      </c>
      <c r="F183" s="47">
        <f>F184</f>
        <v>2300000</v>
      </c>
    </row>
    <row r="184" spans="1:6">
      <c r="A184" s="48" t="s">
        <v>28</v>
      </c>
      <c r="B184" s="45" t="s">
        <v>41</v>
      </c>
      <c r="C184" s="46" t="s">
        <v>238</v>
      </c>
      <c r="D184" s="46" t="s">
        <v>240</v>
      </c>
      <c r="E184" s="46" t="s">
        <v>202</v>
      </c>
      <c r="F184" s="43">
        <v>2300000</v>
      </c>
    </row>
    <row r="185" spans="1:6">
      <c r="A185" s="87" t="s">
        <v>241</v>
      </c>
      <c r="B185" s="87"/>
      <c r="C185" s="87"/>
      <c r="D185" s="87"/>
      <c r="E185" s="87"/>
      <c r="F185" s="43">
        <f>F180+F173+F160+F153+F146+F96+F65+F54+F9+F82</f>
        <v>19244390.890000001</v>
      </c>
    </row>
  </sheetData>
  <mergeCells count="9">
    <mergeCell ref="A185:E185"/>
    <mergeCell ref="C1:F2"/>
    <mergeCell ref="A3:F3"/>
    <mergeCell ref="A5:A6"/>
    <mergeCell ref="B5:B6"/>
    <mergeCell ref="C5:C6"/>
    <mergeCell ref="D5:D6"/>
    <mergeCell ref="E5:E6"/>
    <mergeCell ref="F5:F6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3"/>
  <sheetViews>
    <sheetView topLeftCell="A97" zoomScale="120" zoomScaleNormal="120" workbookViewId="0">
      <selection activeCell="A97" sqref="A97"/>
    </sheetView>
  </sheetViews>
  <sheetFormatPr defaultRowHeight="15"/>
  <cols>
    <col min="1" max="1" width="55.28515625" customWidth="1"/>
    <col min="2" max="2" width="5.5703125" hidden="1" customWidth="1"/>
    <col min="3" max="3" width="9.28515625" hidden="1" customWidth="1"/>
    <col min="4" max="4" width="24.7109375" customWidth="1"/>
    <col min="5" max="5" width="13.140625" customWidth="1"/>
    <col min="6" max="6" width="16" customWidth="1"/>
    <col min="7" max="7" width="12.42578125" bestFit="1" customWidth="1"/>
  </cols>
  <sheetData>
    <row r="1" spans="1:9" ht="15" customHeight="1">
      <c r="A1" s="14"/>
      <c r="B1" s="95" t="s">
        <v>294</v>
      </c>
      <c r="C1" s="95"/>
      <c r="D1" s="95"/>
      <c r="E1" s="95"/>
      <c r="F1" s="95"/>
    </row>
    <row r="2" spans="1:9" ht="41.25" customHeight="1">
      <c r="A2" s="14"/>
      <c r="B2" s="95"/>
      <c r="C2" s="95"/>
      <c r="D2" s="95"/>
      <c r="E2" s="95"/>
      <c r="F2" s="95"/>
    </row>
    <row r="3" spans="1:9" ht="62.25" customHeight="1">
      <c r="A3" s="94" t="s">
        <v>245</v>
      </c>
      <c r="B3" s="94"/>
      <c r="C3" s="94"/>
      <c r="D3" s="94"/>
      <c r="E3" s="94"/>
      <c r="F3" s="94"/>
    </row>
    <row r="4" spans="1:9" ht="24" customHeight="1">
      <c r="A4" s="16"/>
      <c r="B4" s="16"/>
      <c r="C4" s="16"/>
      <c r="D4" s="18" t="s">
        <v>12</v>
      </c>
    </row>
    <row r="5" spans="1:9" ht="15" customHeight="1">
      <c r="A5" s="97" t="s">
        <v>35</v>
      </c>
      <c r="B5" s="97" t="s">
        <v>36</v>
      </c>
      <c r="C5" s="97" t="s">
        <v>37</v>
      </c>
      <c r="D5" s="97" t="s">
        <v>38</v>
      </c>
      <c r="E5" s="97" t="s">
        <v>39</v>
      </c>
      <c r="F5" s="96" t="s">
        <v>242</v>
      </c>
    </row>
    <row r="6" spans="1:9" ht="39" customHeight="1">
      <c r="A6" s="97"/>
      <c r="B6" s="97"/>
      <c r="C6" s="97"/>
      <c r="D6" s="97"/>
      <c r="E6" s="97"/>
      <c r="F6" s="96"/>
    </row>
    <row r="7" spans="1:9">
      <c r="A7" s="60">
        <v>1</v>
      </c>
      <c r="B7" s="60">
        <v>2</v>
      </c>
      <c r="C7" s="60">
        <v>3</v>
      </c>
      <c r="D7" s="60">
        <v>2</v>
      </c>
      <c r="E7" s="60">
        <v>3</v>
      </c>
      <c r="F7" s="60">
        <v>4</v>
      </c>
    </row>
    <row r="8" spans="1:9" ht="25.5">
      <c r="A8" s="38" t="s">
        <v>40</v>
      </c>
      <c r="B8" s="39" t="s">
        <v>41</v>
      </c>
      <c r="C8" s="40"/>
      <c r="D8" s="40"/>
      <c r="E8" s="40"/>
      <c r="F8" s="41">
        <f>F9+F40+F73+F99+F102+F110</f>
        <v>14149710</v>
      </c>
      <c r="G8" s="26"/>
      <c r="H8" s="25"/>
      <c r="I8" s="25"/>
    </row>
    <row r="9" spans="1:9" ht="38.25">
      <c r="A9" s="57" t="s">
        <v>46</v>
      </c>
      <c r="B9" s="61" t="s">
        <v>41</v>
      </c>
      <c r="C9" s="62" t="s">
        <v>45</v>
      </c>
      <c r="D9" s="63" t="s">
        <v>47</v>
      </c>
      <c r="E9" s="63"/>
      <c r="F9" s="64">
        <f>F10+F12+F20+F28+F30</f>
        <v>5671420</v>
      </c>
      <c r="G9" s="25"/>
      <c r="H9" s="25"/>
      <c r="I9" s="25"/>
    </row>
    <row r="10" spans="1:9" ht="51">
      <c r="A10" s="44" t="s">
        <v>270</v>
      </c>
      <c r="B10" s="45" t="s">
        <v>41</v>
      </c>
      <c r="C10" s="46" t="s">
        <v>45</v>
      </c>
      <c r="D10" s="46" t="s">
        <v>49</v>
      </c>
      <c r="E10" s="46"/>
      <c r="F10" s="43">
        <f>F11</f>
        <v>276000</v>
      </c>
      <c r="G10" s="25"/>
      <c r="H10" s="25"/>
      <c r="I10" s="25"/>
    </row>
    <row r="11" spans="1:9" ht="25.5">
      <c r="A11" s="44" t="s">
        <v>53</v>
      </c>
      <c r="B11" s="45" t="s">
        <v>41</v>
      </c>
      <c r="C11" s="46" t="s">
        <v>45</v>
      </c>
      <c r="D11" s="46" t="s">
        <v>49</v>
      </c>
      <c r="E11" s="46" t="s">
        <v>54</v>
      </c>
      <c r="F11" s="47">
        <v>276000</v>
      </c>
      <c r="G11" s="25"/>
      <c r="H11" s="25"/>
      <c r="I11" s="25"/>
    </row>
    <row r="12" spans="1:9" ht="38.25">
      <c r="A12" s="48" t="s">
        <v>271</v>
      </c>
      <c r="B12" s="45" t="s">
        <v>41</v>
      </c>
      <c r="C12" s="46" t="s">
        <v>56</v>
      </c>
      <c r="D12" s="46" t="s">
        <v>60</v>
      </c>
      <c r="E12" s="46"/>
      <c r="F12" s="43">
        <f>F13+F14+F15+F16+F18</f>
        <v>4230376</v>
      </c>
      <c r="G12" s="25"/>
      <c r="H12" s="25"/>
      <c r="I12" s="25"/>
    </row>
    <row r="13" spans="1:9" ht="63.75">
      <c r="A13" s="48" t="s">
        <v>62</v>
      </c>
      <c r="B13" s="45" t="s">
        <v>41</v>
      </c>
      <c r="C13" s="46" t="s">
        <v>56</v>
      </c>
      <c r="D13" s="46" t="s">
        <v>60</v>
      </c>
      <c r="E13" s="46" t="s">
        <v>64</v>
      </c>
      <c r="F13" s="43">
        <v>80000</v>
      </c>
      <c r="G13" s="25"/>
      <c r="H13" s="25"/>
      <c r="I13" s="25"/>
    </row>
    <row r="14" spans="1:9" ht="25.5">
      <c r="A14" s="49" t="s">
        <v>65</v>
      </c>
      <c r="B14" s="45" t="s">
        <v>41</v>
      </c>
      <c r="C14" s="46" t="s">
        <v>56</v>
      </c>
      <c r="D14" s="46" t="s">
        <v>60</v>
      </c>
      <c r="E14" s="46" t="s">
        <v>66</v>
      </c>
      <c r="F14" s="43">
        <v>1386260</v>
      </c>
      <c r="G14" s="25"/>
      <c r="H14" s="25"/>
      <c r="I14" s="25"/>
    </row>
    <row r="15" spans="1:9">
      <c r="A15" s="49" t="s">
        <v>69</v>
      </c>
      <c r="B15" s="45" t="s">
        <v>41</v>
      </c>
      <c r="C15" s="46" t="s">
        <v>56</v>
      </c>
      <c r="D15" s="46" t="s">
        <v>60</v>
      </c>
      <c r="E15" s="46" t="s">
        <v>71</v>
      </c>
      <c r="F15" s="43">
        <v>5000</v>
      </c>
      <c r="G15" s="25"/>
      <c r="H15" s="25"/>
      <c r="I15" s="25"/>
    </row>
    <row r="16" spans="1:9">
      <c r="A16" s="49" t="s">
        <v>76</v>
      </c>
      <c r="B16" s="45" t="s">
        <v>41</v>
      </c>
      <c r="C16" s="46" t="s">
        <v>56</v>
      </c>
      <c r="D16" s="46" t="s">
        <v>77</v>
      </c>
      <c r="E16" s="46"/>
      <c r="F16" s="43">
        <f>F17</f>
        <v>1264411</v>
      </c>
      <c r="G16" s="25"/>
      <c r="H16" s="25"/>
      <c r="I16" s="25"/>
    </row>
    <row r="17" spans="1:9" ht="51">
      <c r="A17" s="48" t="s">
        <v>51</v>
      </c>
      <c r="B17" s="45" t="s">
        <v>41</v>
      </c>
      <c r="C17" s="46" t="s">
        <v>56</v>
      </c>
      <c r="D17" s="46" t="s">
        <v>77</v>
      </c>
      <c r="E17" s="46" t="s">
        <v>61</v>
      </c>
      <c r="F17" s="47">
        <v>1264411</v>
      </c>
      <c r="G17" s="25"/>
      <c r="H17" s="25"/>
      <c r="I17" s="25"/>
    </row>
    <row r="18" spans="1:9">
      <c r="A18" s="49" t="s">
        <v>82</v>
      </c>
      <c r="B18" s="45" t="s">
        <v>41</v>
      </c>
      <c r="C18" s="46" t="s">
        <v>56</v>
      </c>
      <c r="D18" s="46" t="s">
        <v>83</v>
      </c>
      <c r="E18" s="46"/>
      <c r="F18" s="43">
        <f>F19</f>
        <v>1494705</v>
      </c>
      <c r="G18" s="25"/>
      <c r="H18" s="25"/>
      <c r="I18" s="25"/>
    </row>
    <row r="19" spans="1:9" ht="51">
      <c r="A19" s="48" t="s">
        <v>51</v>
      </c>
      <c r="B19" s="45" t="s">
        <v>41</v>
      </c>
      <c r="C19" s="46" t="s">
        <v>56</v>
      </c>
      <c r="D19" s="46" t="s">
        <v>83</v>
      </c>
      <c r="E19" s="46" t="s">
        <v>61</v>
      </c>
      <c r="F19" s="47">
        <v>1494705</v>
      </c>
      <c r="G19" s="25"/>
      <c r="H19" s="25"/>
      <c r="I19" s="25"/>
    </row>
    <row r="20" spans="1:9" ht="38.25">
      <c r="A20" s="48" t="s">
        <v>272</v>
      </c>
      <c r="B20" s="45" t="s">
        <v>41</v>
      </c>
      <c r="C20" s="46" t="s">
        <v>56</v>
      </c>
      <c r="D20" s="46" t="s">
        <v>86</v>
      </c>
      <c r="E20" s="46" t="s">
        <v>61</v>
      </c>
      <c r="F20" s="43">
        <f>F21</f>
        <v>549702</v>
      </c>
      <c r="G20" s="25"/>
      <c r="H20" s="25"/>
      <c r="I20" s="25"/>
    </row>
    <row r="21" spans="1:9" ht="51">
      <c r="A21" s="48" t="s">
        <v>51</v>
      </c>
      <c r="B21" s="45" t="s">
        <v>41</v>
      </c>
      <c r="C21" s="46" t="s">
        <v>56</v>
      </c>
      <c r="D21" s="46" t="s">
        <v>88</v>
      </c>
      <c r="E21" s="46" t="s">
        <v>52</v>
      </c>
      <c r="F21" s="47">
        <v>549702</v>
      </c>
      <c r="G21" s="25"/>
      <c r="H21" s="25"/>
      <c r="I21" s="25"/>
    </row>
    <row r="22" spans="1:9">
      <c r="A22" s="49" t="s">
        <v>90</v>
      </c>
      <c r="B22" s="39" t="s">
        <v>41</v>
      </c>
      <c r="C22" s="42" t="s">
        <v>91</v>
      </c>
      <c r="D22" s="42"/>
      <c r="E22" s="42"/>
      <c r="F22" s="43">
        <f>F27</f>
        <v>0</v>
      </c>
      <c r="G22" s="25"/>
      <c r="H22" s="25"/>
      <c r="I22" s="25"/>
    </row>
    <row r="23" spans="1:9" ht="38.25">
      <c r="A23" s="44" t="s">
        <v>46</v>
      </c>
      <c r="B23" s="45" t="s">
        <v>41</v>
      </c>
      <c r="C23" s="46" t="s">
        <v>91</v>
      </c>
      <c r="D23" s="46" t="s">
        <v>47</v>
      </c>
      <c r="E23" s="46"/>
      <c r="F23" s="47">
        <f>F27</f>
        <v>0</v>
      </c>
      <c r="G23" s="25"/>
      <c r="H23" s="25"/>
      <c r="I23" s="25"/>
    </row>
    <row r="24" spans="1:9" ht="25.5">
      <c r="A24" s="48" t="s">
        <v>92</v>
      </c>
      <c r="B24" s="45" t="s">
        <v>41</v>
      </c>
      <c r="C24" s="46" t="s">
        <v>91</v>
      </c>
      <c r="D24" s="46" t="s">
        <v>58</v>
      </c>
      <c r="E24" s="46"/>
      <c r="F24" s="47">
        <f>F27</f>
        <v>0</v>
      </c>
      <c r="G24" s="25"/>
      <c r="H24" s="25"/>
      <c r="I24" s="25"/>
    </row>
    <row r="25" spans="1:9">
      <c r="A25" s="48" t="s">
        <v>93</v>
      </c>
      <c r="B25" s="45" t="s">
        <v>41</v>
      </c>
      <c r="C25" s="46" t="s">
        <v>91</v>
      </c>
      <c r="D25" s="46" t="s">
        <v>94</v>
      </c>
      <c r="E25" s="46"/>
      <c r="F25" s="47">
        <f>F26</f>
        <v>0</v>
      </c>
      <c r="G25" s="25"/>
      <c r="H25" s="25"/>
      <c r="I25" s="25"/>
    </row>
    <row r="26" spans="1:9">
      <c r="A26" s="48" t="s">
        <v>69</v>
      </c>
      <c r="B26" s="45" t="s">
        <v>41</v>
      </c>
      <c r="C26" s="46" t="s">
        <v>91</v>
      </c>
      <c r="D26" s="46" t="s">
        <v>94</v>
      </c>
      <c r="E26" s="46" t="s">
        <v>71</v>
      </c>
      <c r="F26" s="47">
        <f>F27</f>
        <v>0</v>
      </c>
      <c r="G26" s="25"/>
      <c r="H26" s="25"/>
      <c r="I26" s="25"/>
    </row>
    <row r="27" spans="1:9">
      <c r="A27" s="48" t="s">
        <v>95</v>
      </c>
      <c r="B27" s="45" t="s">
        <v>41</v>
      </c>
      <c r="C27" s="46" t="s">
        <v>91</v>
      </c>
      <c r="D27" s="46" t="s">
        <v>94</v>
      </c>
      <c r="E27" s="46" t="s">
        <v>96</v>
      </c>
      <c r="F27" s="43">
        <v>0</v>
      </c>
      <c r="G27" s="25"/>
      <c r="H27" s="25"/>
      <c r="I27" s="25"/>
    </row>
    <row r="28" spans="1:9" ht="25.5">
      <c r="A28" s="48" t="s">
        <v>273</v>
      </c>
      <c r="B28" s="45" t="s">
        <v>41</v>
      </c>
      <c r="C28" s="46" t="s">
        <v>185</v>
      </c>
      <c r="D28" s="46" t="s">
        <v>188</v>
      </c>
      <c r="E28" s="46"/>
      <c r="F28" s="43">
        <f>F29</f>
        <v>30000</v>
      </c>
      <c r="G28" s="25"/>
      <c r="H28" s="25"/>
      <c r="I28" s="25"/>
    </row>
    <row r="29" spans="1:9" ht="25.5">
      <c r="A29" s="48" t="s">
        <v>65</v>
      </c>
      <c r="B29" s="45" t="s">
        <v>41</v>
      </c>
      <c r="C29" s="46" t="s">
        <v>185</v>
      </c>
      <c r="D29" s="46" t="s">
        <v>188</v>
      </c>
      <c r="E29" s="46" t="s">
        <v>66</v>
      </c>
      <c r="F29" s="47">
        <v>30000</v>
      </c>
      <c r="G29" s="25"/>
      <c r="H29" s="25"/>
      <c r="I29" s="25"/>
    </row>
    <row r="30" spans="1:9" ht="25.5">
      <c r="A30" s="48" t="s">
        <v>274</v>
      </c>
      <c r="B30" s="45" t="s">
        <v>41</v>
      </c>
      <c r="C30" s="46" t="s">
        <v>98</v>
      </c>
      <c r="D30" s="46" t="s">
        <v>58</v>
      </c>
      <c r="E30" s="46"/>
      <c r="F30" s="43">
        <f>F31</f>
        <v>585342</v>
      </c>
      <c r="G30" s="25"/>
      <c r="H30" s="25"/>
      <c r="I30" s="25"/>
    </row>
    <row r="31" spans="1:9" ht="25.5">
      <c r="A31" s="48" t="s">
        <v>65</v>
      </c>
      <c r="B31" s="45" t="s">
        <v>41</v>
      </c>
      <c r="C31" s="46" t="s">
        <v>98</v>
      </c>
      <c r="D31" s="46" t="s">
        <v>99</v>
      </c>
      <c r="E31" s="46" t="s">
        <v>66</v>
      </c>
      <c r="F31" s="47">
        <v>585342</v>
      </c>
      <c r="G31" s="25"/>
      <c r="H31" s="25"/>
      <c r="I31" s="25"/>
    </row>
    <row r="32" spans="1:9" hidden="1">
      <c r="A32" s="49" t="s">
        <v>100</v>
      </c>
      <c r="B32" s="39" t="s">
        <v>41</v>
      </c>
      <c r="C32" s="42" t="s">
        <v>101</v>
      </c>
      <c r="D32" s="42"/>
      <c r="E32" s="42"/>
      <c r="F32" s="43">
        <f>F34</f>
        <v>0</v>
      </c>
      <c r="G32" s="25"/>
      <c r="H32" s="25"/>
      <c r="I32" s="25"/>
    </row>
    <row r="33" spans="1:9" hidden="1">
      <c r="A33" s="49" t="s">
        <v>102</v>
      </c>
      <c r="B33" s="39" t="s">
        <v>41</v>
      </c>
      <c r="C33" s="42" t="s">
        <v>103</v>
      </c>
      <c r="D33" s="42"/>
      <c r="E33" s="42"/>
      <c r="F33" s="43">
        <v>0</v>
      </c>
      <c r="G33" s="25"/>
      <c r="H33" s="25"/>
      <c r="I33" s="25"/>
    </row>
    <row r="34" spans="1:9" ht="25.5" hidden="1">
      <c r="A34" s="48" t="s">
        <v>104</v>
      </c>
      <c r="B34" s="45" t="s">
        <v>41</v>
      </c>
      <c r="C34" s="46" t="s">
        <v>103</v>
      </c>
      <c r="D34" s="46" t="s">
        <v>105</v>
      </c>
      <c r="E34" s="46"/>
      <c r="F34" s="47">
        <f>F35</f>
        <v>0</v>
      </c>
      <c r="G34" s="25"/>
      <c r="H34" s="25"/>
      <c r="I34" s="25"/>
    </row>
    <row r="35" spans="1:9" ht="25.5" hidden="1">
      <c r="A35" s="48" t="s">
        <v>106</v>
      </c>
      <c r="B35" s="45" t="s">
        <v>41</v>
      </c>
      <c r="C35" s="46" t="s">
        <v>103</v>
      </c>
      <c r="D35" s="46" t="s">
        <v>107</v>
      </c>
      <c r="E35" s="46"/>
      <c r="F35" s="47">
        <f>F36+F38</f>
        <v>0</v>
      </c>
      <c r="G35" s="25"/>
      <c r="H35" s="25"/>
      <c r="I35" s="25"/>
    </row>
    <row r="36" spans="1:9" ht="51" hidden="1">
      <c r="A36" s="48" t="s">
        <v>108</v>
      </c>
      <c r="B36" s="45" t="s">
        <v>41</v>
      </c>
      <c r="C36" s="46" t="s">
        <v>103</v>
      </c>
      <c r="D36" s="46" t="s">
        <v>107</v>
      </c>
      <c r="E36" s="46" t="s">
        <v>52</v>
      </c>
      <c r="F36" s="43">
        <v>0</v>
      </c>
      <c r="G36" s="25"/>
      <c r="H36" s="25"/>
      <c r="I36" s="25"/>
    </row>
    <row r="37" spans="1:9" ht="25.5" hidden="1">
      <c r="A37" s="48" t="s">
        <v>53</v>
      </c>
      <c r="B37" s="45" t="s">
        <v>41</v>
      </c>
      <c r="C37" s="46" t="s">
        <v>103</v>
      </c>
      <c r="D37" s="46" t="s">
        <v>107</v>
      </c>
      <c r="E37" s="46" t="s">
        <v>61</v>
      </c>
      <c r="F37" s="47">
        <v>92722.38</v>
      </c>
      <c r="G37" s="25"/>
      <c r="H37" s="25"/>
      <c r="I37" s="25"/>
    </row>
    <row r="38" spans="1:9" ht="25.5" hidden="1">
      <c r="A38" s="48" t="s">
        <v>65</v>
      </c>
      <c r="B38" s="45" t="s">
        <v>41</v>
      </c>
      <c r="C38" s="46" t="s">
        <v>103</v>
      </c>
      <c r="D38" s="46" t="s">
        <v>107</v>
      </c>
      <c r="E38" s="46" t="s">
        <v>66</v>
      </c>
      <c r="F38" s="43">
        <v>0</v>
      </c>
      <c r="G38" s="25"/>
      <c r="H38" s="25"/>
      <c r="I38" s="25"/>
    </row>
    <row r="39" spans="1:9" ht="25.5" hidden="1">
      <c r="A39" s="48" t="s">
        <v>67</v>
      </c>
      <c r="B39" s="45" t="s">
        <v>41</v>
      </c>
      <c r="C39" s="46" t="s">
        <v>103</v>
      </c>
      <c r="D39" s="46" t="s">
        <v>107</v>
      </c>
      <c r="E39" s="46" t="s">
        <v>243</v>
      </c>
      <c r="F39" s="47">
        <v>15577.62</v>
      </c>
      <c r="G39" s="25"/>
      <c r="H39" s="25"/>
      <c r="I39" s="25"/>
    </row>
    <row r="40" spans="1:9" ht="38.25">
      <c r="A40" s="57" t="s">
        <v>114</v>
      </c>
      <c r="B40" s="61" t="s">
        <v>41</v>
      </c>
      <c r="C40" s="62" t="s">
        <v>113</v>
      </c>
      <c r="D40" s="63" t="s">
        <v>115</v>
      </c>
      <c r="E40" s="63"/>
      <c r="F40" s="64">
        <f>F41+F44+F47+F49</f>
        <v>470000</v>
      </c>
      <c r="G40" s="25"/>
      <c r="H40" s="25"/>
      <c r="I40" s="25"/>
    </row>
    <row r="41" spans="1:9" ht="25.5">
      <c r="A41" s="44" t="s">
        <v>275</v>
      </c>
      <c r="B41" s="45" t="s">
        <v>41</v>
      </c>
      <c r="C41" s="46" t="s">
        <v>113</v>
      </c>
      <c r="D41" s="46" t="s">
        <v>119</v>
      </c>
      <c r="E41" s="46" t="s">
        <v>66</v>
      </c>
      <c r="F41" s="43">
        <f>F42</f>
        <v>300000</v>
      </c>
      <c r="G41" s="25"/>
      <c r="H41" s="25"/>
      <c r="I41" s="25"/>
    </row>
    <row r="42" spans="1:9">
      <c r="A42" s="44" t="s">
        <v>118</v>
      </c>
      <c r="B42" s="45" t="s">
        <v>41</v>
      </c>
      <c r="C42" s="46" t="s">
        <v>113</v>
      </c>
      <c r="D42" s="46" t="s">
        <v>119</v>
      </c>
      <c r="E42" s="46"/>
      <c r="F42" s="47">
        <f>F43</f>
        <v>300000</v>
      </c>
      <c r="G42" s="25"/>
      <c r="H42" s="25"/>
      <c r="I42" s="25"/>
    </row>
    <row r="43" spans="1:9" ht="25.5">
      <c r="A43" s="44" t="s">
        <v>65</v>
      </c>
      <c r="B43" s="45"/>
      <c r="C43" s="46"/>
      <c r="D43" s="46" t="s">
        <v>119</v>
      </c>
      <c r="E43" s="46" t="s">
        <v>66</v>
      </c>
      <c r="F43" s="47">
        <v>300000</v>
      </c>
      <c r="G43" s="25"/>
      <c r="H43" s="25"/>
      <c r="I43" s="25"/>
    </row>
    <row r="44" spans="1:9" ht="38.25">
      <c r="A44" s="44" t="s">
        <v>276</v>
      </c>
      <c r="B44" s="45" t="s">
        <v>41</v>
      </c>
      <c r="C44" s="46" t="s">
        <v>113</v>
      </c>
      <c r="D44" s="46" t="s">
        <v>121</v>
      </c>
      <c r="E44" s="46"/>
      <c r="F44" s="43">
        <f>F45</f>
        <v>115000</v>
      </c>
      <c r="G44" s="25"/>
      <c r="H44" s="25"/>
      <c r="I44" s="25"/>
    </row>
    <row r="45" spans="1:9" ht="38.25">
      <c r="A45" s="44" t="s">
        <v>267</v>
      </c>
      <c r="B45" s="45" t="s">
        <v>41</v>
      </c>
      <c r="C45" s="46" t="s">
        <v>113</v>
      </c>
      <c r="D45" s="46" t="s">
        <v>121</v>
      </c>
      <c r="E45" s="46"/>
      <c r="F45" s="47">
        <f>F46</f>
        <v>115000</v>
      </c>
      <c r="G45" s="25"/>
      <c r="H45" s="25"/>
      <c r="I45" s="25"/>
    </row>
    <row r="46" spans="1:9" ht="25.5">
      <c r="A46" s="44" t="s">
        <v>65</v>
      </c>
      <c r="B46" s="45" t="s">
        <v>41</v>
      </c>
      <c r="C46" s="46" t="s">
        <v>113</v>
      </c>
      <c r="D46" s="46" t="s">
        <v>121</v>
      </c>
      <c r="E46" s="46" t="s">
        <v>66</v>
      </c>
      <c r="F46" s="47">
        <v>115000</v>
      </c>
      <c r="G46" s="25"/>
      <c r="H46" s="25"/>
      <c r="I46" s="25"/>
    </row>
    <row r="47" spans="1:9" ht="25.5">
      <c r="A47" s="44" t="s">
        <v>277</v>
      </c>
      <c r="B47" s="45" t="s">
        <v>41</v>
      </c>
      <c r="C47" s="46" t="s">
        <v>113</v>
      </c>
      <c r="D47" s="46" t="s">
        <v>123</v>
      </c>
      <c r="E47" s="46"/>
      <c r="F47" s="43">
        <f>F48</f>
        <v>25000</v>
      </c>
      <c r="G47" s="25"/>
      <c r="H47" s="25"/>
      <c r="I47" s="25"/>
    </row>
    <row r="48" spans="1:9" ht="25.5">
      <c r="A48" s="44" t="s">
        <v>124</v>
      </c>
      <c r="B48" s="45" t="s">
        <v>41</v>
      </c>
      <c r="C48" s="46" t="s">
        <v>113</v>
      </c>
      <c r="D48" s="46" t="s">
        <v>123</v>
      </c>
      <c r="E48" s="46" t="s">
        <v>66</v>
      </c>
      <c r="F48" s="47">
        <v>25000</v>
      </c>
      <c r="G48" s="25"/>
      <c r="H48" s="25"/>
      <c r="I48" s="25"/>
    </row>
    <row r="49" spans="1:9">
      <c r="A49" s="44" t="s">
        <v>127</v>
      </c>
      <c r="B49" s="45" t="s">
        <v>41</v>
      </c>
      <c r="C49" s="46" t="s">
        <v>113</v>
      </c>
      <c r="D49" s="46" t="s">
        <v>128</v>
      </c>
      <c r="E49" s="46"/>
      <c r="F49" s="43">
        <f>F50</f>
        <v>30000</v>
      </c>
      <c r="G49" s="25"/>
      <c r="H49" s="25"/>
      <c r="I49" s="25"/>
    </row>
    <row r="50" spans="1:9" ht="25.5">
      <c r="A50" s="44" t="s">
        <v>125</v>
      </c>
      <c r="B50" s="45" t="s">
        <v>41</v>
      </c>
      <c r="C50" s="46" t="s">
        <v>113</v>
      </c>
      <c r="D50" s="46" t="s">
        <v>128</v>
      </c>
      <c r="E50" s="46" t="s">
        <v>66</v>
      </c>
      <c r="F50" s="47">
        <v>30000</v>
      </c>
      <c r="G50" s="25"/>
      <c r="H50" s="25"/>
      <c r="I50" s="25"/>
    </row>
    <row r="51" spans="1:9" hidden="1">
      <c r="A51" s="38" t="s">
        <v>129</v>
      </c>
      <c r="B51" s="39" t="s">
        <v>41</v>
      </c>
      <c r="C51" s="42" t="s">
        <v>130</v>
      </c>
      <c r="D51" s="42"/>
      <c r="E51" s="42"/>
      <c r="F51" s="43">
        <f>F55</f>
        <v>0</v>
      </c>
      <c r="G51" s="25"/>
      <c r="H51" s="25"/>
      <c r="I51" s="25"/>
    </row>
    <row r="52" spans="1:9" hidden="1">
      <c r="A52" s="49" t="s">
        <v>131</v>
      </c>
      <c r="B52" s="39" t="s">
        <v>41</v>
      </c>
      <c r="C52" s="42" t="s">
        <v>132</v>
      </c>
      <c r="D52" s="42"/>
      <c r="E52" s="42"/>
      <c r="F52" s="43"/>
      <c r="G52" s="25"/>
      <c r="H52" s="25"/>
      <c r="I52" s="25"/>
    </row>
    <row r="53" spans="1:9" ht="25.5" hidden="1">
      <c r="A53" s="44" t="s">
        <v>133</v>
      </c>
      <c r="B53" s="45" t="s">
        <v>41</v>
      </c>
      <c r="C53" s="46" t="s">
        <v>132</v>
      </c>
      <c r="D53" s="46" t="s">
        <v>134</v>
      </c>
      <c r="E53" s="46"/>
      <c r="F53" s="47"/>
      <c r="G53" s="25"/>
      <c r="H53" s="25"/>
      <c r="I53" s="25"/>
    </row>
    <row r="54" spans="1:9" ht="38.25" hidden="1">
      <c r="A54" s="44" t="s">
        <v>135</v>
      </c>
      <c r="B54" s="45" t="s">
        <v>41</v>
      </c>
      <c r="C54" s="46" t="s">
        <v>132</v>
      </c>
      <c r="D54" s="46" t="s">
        <v>136</v>
      </c>
      <c r="E54" s="46"/>
      <c r="F54" s="47"/>
      <c r="G54" s="25"/>
      <c r="H54" s="25"/>
      <c r="I54" s="25"/>
    </row>
    <row r="55" spans="1:9" ht="38.25" hidden="1">
      <c r="A55" s="44" t="s">
        <v>137</v>
      </c>
      <c r="B55" s="45" t="s">
        <v>41</v>
      </c>
      <c r="C55" s="46" t="s">
        <v>132</v>
      </c>
      <c r="D55" s="46" t="s">
        <v>138</v>
      </c>
      <c r="E55" s="46"/>
      <c r="F55" s="43">
        <f>F56+F59+F62</f>
        <v>0</v>
      </c>
      <c r="G55" s="25"/>
      <c r="H55" s="25"/>
      <c r="I55" s="25"/>
    </row>
    <row r="56" spans="1:9" hidden="1">
      <c r="A56" s="44" t="s">
        <v>259</v>
      </c>
      <c r="B56" s="45" t="s">
        <v>41</v>
      </c>
      <c r="C56" s="46" t="s">
        <v>132</v>
      </c>
      <c r="D56" s="46" t="s">
        <v>140</v>
      </c>
      <c r="E56" s="46"/>
      <c r="F56" s="43">
        <f>F57</f>
        <v>0</v>
      </c>
      <c r="G56" s="25"/>
      <c r="H56" s="25"/>
      <c r="I56" s="25"/>
    </row>
    <row r="57" spans="1:9" ht="25.5" hidden="1">
      <c r="A57" s="44" t="s">
        <v>260</v>
      </c>
      <c r="B57" s="45" t="s">
        <v>41</v>
      </c>
      <c r="C57" s="46" t="s">
        <v>132</v>
      </c>
      <c r="D57" s="46" t="s">
        <v>140</v>
      </c>
      <c r="E57" s="46" t="s">
        <v>66</v>
      </c>
      <c r="F57" s="47">
        <f>F58</f>
        <v>0</v>
      </c>
      <c r="G57" s="25"/>
      <c r="H57" s="25"/>
      <c r="I57" s="25"/>
    </row>
    <row r="58" spans="1:9" ht="25.5" hidden="1">
      <c r="A58" s="44" t="s">
        <v>261</v>
      </c>
      <c r="B58" s="45" t="s">
        <v>41</v>
      </c>
      <c r="C58" s="46" t="s">
        <v>132</v>
      </c>
      <c r="D58" s="46" t="s">
        <v>140</v>
      </c>
      <c r="E58" s="46" t="s">
        <v>243</v>
      </c>
      <c r="F58" s="43"/>
      <c r="G58" s="25"/>
      <c r="H58" s="25"/>
      <c r="I58" s="25"/>
    </row>
    <row r="59" spans="1:9" hidden="1">
      <c r="A59" s="44" t="s">
        <v>262</v>
      </c>
      <c r="B59" s="45" t="s">
        <v>41</v>
      </c>
      <c r="C59" s="46" t="s">
        <v>132</v>
      </c>
      <c r="D59" s="46" t="s">
        <v>263</v>
      </c>
      <c r="E59" s="46"/>
      <c r="F59" s="43">
        <f>F60</f>
        <v>0</v>
      </c>
      <c r="G59" s="25"/>
      <c r="H59" s="25"/>
      <c r="I59" s="25"/>
    </row>
    <row r="60" spans="1:9" ht="25.5" hidden="1">
      <c r="A60" s="44" t="s">
        <v>260</v>
      </c>
      <c r="B60" s="45" t="s">
        <v>41</v>
      </c>
      <c r="C60" s="46" t="s">
        <v>132</v>
      </c>
      <c r="D60" s="46" t="s">
        <v>263</v>
      </c>
      <c r="E60" s="46" t="s">
        <v>66</v>
      </c>
      <c r="F60" s="47">
        <f>F61</f>
        <v>0</v>
      </c>
      <c r="G60" s="25"/>
      <c r="H60" s="25"/>
      <c r="I60" s="25"/>
    </row>
    <row r="61" spans="1:9" ht="25.5" hidden="1">
      <c r="A61" s="44" t="s">
        <v>261</v>
      </c>
      <c r="B61" s="45" t="s">
        <v>41</v>
      </c>
      <c r="C61" s="46" t="s">
        <v>132</v>
      </c>
      <c r="D61" s="46" t="s">
        <v>263</v>
      </c>
      <c r="E61" s="46" t="s">
        <v>243</v>
      </c>
      <c r="F61" s="43"/>
      <c r="G61" s="25"/>
      <c r="H61" s="25"/>
      <c r="I61" s="25"/>
    </row>
    <row r="62" spans="1:9" ht="38.25" hidden="1">
      <c r="A62" s="44" t="s">
        <v>139</v>
      </c>
      <c r="B62" s="45" t="s">
        <v>41</v>
      </c>
      <c r="C62" s="46" t="s">
        <v>132</v>
      </c>
      <c r="D62" s="46" t="s">
        <v>264</v>
      </c>
      <c r="E62" s="46"/>
      <c r="F62" s="43">
        <f>F63</f>
        <v>0</v>
      </c>
      <c r="G62" s="25"/>
      <c r="H62" s="25"/>
      <c r="I62" s="25"/>
    </row>
    <row r="63" spans="1:9" ht="25.5" hidden="1">
      <c r="A63" s="44" t="s">
        <v>260</v>
      </c>
      <c r="B63" s="45" t="s">
        <v>41</v>
      </c>
      <c r="C63" s="46" t="s">
        <v>132</v>
      </c>
      <c r="D63" s="46" t="s">
        <v>264</v>
      </c>
      <c r="E63" s="46" t="s">
        <v>66</v>
      </c>
      <c r="F63" s="47">
        <f>F64</f>
        <v>0</v>
      </c>
      <c r="G63" s="25"/>
      <c r="H63" s="25"/>
      <c r="I63" s="25"/>
    </row>
    <row r="64" spans="1:9" ht="25.5" hidden="1">
      <c r="A64" s="44" t="s">
        <v>261</v>
      </c>
      <c r="B64" s="45" t="s">
        <v>41</v>
      </c>
      <c r="C64" s="46" t="s">
        <v>132</v>
      </c>
      <c r="D64" s="46" t="s">
        <v>264</v>
      </c>
      <c r="E64" s="46" t="s">
        <v>243</v>
      </c>
      <c r="F64" s="43"/>
      <c r="G64" s="25"/>
      <c r="H64" s="25"/>
      <c r="I64" s="25"/>
    </row>
    <row r="65" spans="1:9" hidden="1">
      <c r="A65" s="49" t="s">
        <v>141</v>
      </c>
      <c r="B65" s="39" t="s">
        <v>41</v>
      </c>
      <c r="C65" s="42" t="s">
        <v>142</v>
      </c>
      <c r="D65" s="42"/>
      <c r="E65" s="42"/>
      <c r="F65" s="43">
        <f>F66+F73</f>
        <v>4680026</v>
      </c>
      <c r="G65" s="25"/>
      <c r="H65" s="25"/>
      <c r="I65" s="25"/>
    </row>
    <row r="66" spans="1:9" hidden="1">
      <c r="A66" s="38" t="s">
        <v>143</v>
      </c>
      <c r="B66" s="39" t="s">
        <v>41</v>
      </c>
      <c r="C66" s="42" t="s">
        <v>144</v>
      </c>
      <c r="D66" s="46"/>
      <c r="E66" s="46"/>
      <c r="F66" s="43">
        <f>F72</f>
        <v>0</v>
      </c>
      <c r="G66" s="25"/>
      <c r="H66" s="25"/>
      <c r="I66" s="25"/>
    </row>
    <row r="67" spans="1:9" ht="38.25" hidden="1">
      <c r="A67" s="44" t="s">
        <v>145</v>
      </c>
      <c r="B67" s="45" t="s">
        <v>41</v>
      </c>
      <c r="C67" s="46" t="s">
        <v>144</v>
      </c>
      <c r="D67" s="46" t="s">
        <v>146</v>
      </c>
      <c r="E67" s="42"/>
      <c r="F67" s="43">
        <f>F72</f>
        <v>0</v>
      </c>
      <c r="G67" s="25"/>
      <c r="H67" s="25"/>
      <c r="I67" s="25"/>
    </row>
    <row r="68" spans="1:9" hidden="1">
      <c r="A68" s="44" t="s">
        <v>147</v>
      </c>
      <c r="B68" s="45" t="s">
        <v>41</v>
      </c>
      <c r="C68" s="46" t="s">
        <v>144</v>
      </c>
      <c r="D68" s="46" t="s">
        <v>146</v>
      </c>
      <c r="E68" s="42"/>
      <c r="F68" s="47">
        <f>F72</f>
        <v>0</v>
      </c>
      <c r="G68" s="25"/>
      <c r="H68" s="25"/>
      <c r="I68" s="25"/>
    </row>
    <row r="69" spans="1:9" ht="38.25" hidden="1">
      <c r="A69" s="44" t="s">
        <v>148</v>
      </c>
      <c r="B69" s="45" t="s">
        <v>41</v>
      </c>
      <c r="C69" s="46" t="s">
        <v>144</v>
      </c>
      <c r="D69" s="46" t="s">
        <v>149</v>
      </c>
      <c r="E69" s="42"/>
      <c r="F69" s="47">
        <v>0</v>
      </c>
      <c r="G69" s="25"/>
      <c r="H69" s="25"/>
      <c r="I69" s="25"/>
    </row>
    <row r="70" spans="1:9" ht="25.5" hidden="1">
      <c r="A70" s="44" t="s">
        <v>150</v>
      </c>
      <c r="B70" s="45" t="s">
        <v>41</v>
      </c>
      <c r="C70" s="46" t="s">
        <v>144</v>
      </c>
      <c r="D70" s="46" t="s">
        <v>151</v>
      </c>
      <c r="E70" s="42"/>
      <c r="F70" s="47">
        <v>0</v>
      </c>
      <c r="G70" s="25"/>
      <c r="H70" s="25"/>
      <c r="I70" s="25"/>
    </row>
    <row r="71" spans="1:9" ht="25.5" hidden="1">
      <c r="A71" s="44" t="s">
        <v>125</v>
      </c>
      <c r="B71" s="45" t="s">
        <v>41</v>
      </c>
      <c r="C71" s="46" t="s">
        <v>144</v>
      </c>
      <c r="D71" s="46" t="s">
        <v>151</v>
      </c>
      <c r="E71" s="46" t="s">
        <v>66</v>
      </c>
      <c r="F71" s="47">
        <v>0</v>
      </c>
      <c r="G71" s="25"/>
      <c r="H71" s="25"/>
      <c r="I71" s="25"/>
    </row>
    <row r="72" spans="1:9" ht="25.5" hidden="1">
      <c r="A72" s="44" t="s">
        <v>126</v>
      </c>
      <c r="B72" s="45" t="s">
        <v>41</v>
      </c>
      <c r="C72" s="46" t="s">
        <v>144</v>
      </c>
      <c r="D72" s="46" t="s">
        <v>151</v>
      </c>
      <c r="E72" s="46" t="s">
        <v>243</v>
      </c>
      <c r="F72" s="43">
        <v>0</v>
      </c>
      <c r="G72" s="25"/>
      <c r="H72" s="25"/>
      <c r="I72" s="25"/>
    </row>
    <row r="73" spans="1:9" ht="25.5">
      <c r="A73" s="57" t="s">
        <v>154</v>
      </c>
      <c r="B73" s="58" t="s">
        <v>41</v>
      </c>
      <c r="C73" s="63" t="s">
        <v>153</v>
      </c>
      <c r="D73" s="62"/>
      <c r="E73" s="62"/>
      <c r="F73" s="64">
        <f>F74</f>
        <v>4680026</v>
      </c>
      <c r="G73" s="26"/>
      <c r="H73" s="25"/>
      <c r="I73" s="25"/>
    </row>
    <row r="74" spans="1:9" ht="38.25">
      <c r="A74" s="52" t="s">
        <v>156</v>
      </c>
      <c r="B74" s="45" t="s">
        <v>41</v>
      </c>
      <c r="C74" s="46" t="s">
        <v>153</v>
      </c>
      <c r="D74" s="51" t="s">
        <v>157</v>
      </c>
      <c r="E74" s="46"/>
      <c r="F74" s="29">
        <f>F75+F77+F79+F81+F83+F85+F87+F89+F91+F93+F97+F95</f>
        <v>4680026</v>
      </c>
      <c r="G74" s="25"/>
      <c r="H74" s="25"/>
      <c r="I74" s="25"/>
    </row>
    <row r="75" spans="1:9" ht="38.25">
      <c r="A75" s="48" t="s">
        <v>158</v>
      </c>
      <c r="B75" s="45" t="s">
        <v>41</v>
      </c>
      <c r="C75" s="46" t="s">
        <v>153</v>
      </c>
      <c r="D75" s="51" t="s">
        <v>159</v>
      </c>
      <c r="E75" s="46"/>
      <c r="F75" s="43">
        <f>F76</f>
        <v>675000</v>
      </c>
      <c r="G75" s="25"/>
      <c r="H75" s="25"/>
      <c r="I75" s="25"/>
    </row>
    <row r="76" spans="1:9">
      <c r="A76" s="44" t="s">
        <v>265</v>
      </c>
      <c r="B76" s="45" t="s">
        <v>41</v>
      </c>
      <c r="C76" s="46" t="s">
        <v>153</v>
      </c>
      <c r="D76" s="51" t="s">
        <v>159</v>
      </c>
      <c r="E76" s="46" t="s">
        <v>66</v>
      </c>
      <c r="F76" s="47">
        <v>675000</v>
      </c>
      <c r="G76" s="25"/>
      <c r="H76" s="25"/>
      <c r="I76" s="25"/>
    </row>
    <row r="77" spans="1:9" ht="25.5">
      <c r="A77" s="44" t="s">
        <v>160</v>
      </c>
      <c r="B77" s="45" t="s">
        <v>41</v>
      </c>
      <c r="C77" s="46" t="s">
        <v>153</v>
      </c>
      <c r="D77" s="51" t="s">
        <v>161</v>
      </c>
      <c r="E77" s="46"/>
      <c r="F77" s="43">
        <f>F78</f>
        <v>148000</v>
      </c>
      <c r="G77" s="25"/>
      <c r="H77" s="25"/>
      <c r="I77" s="25"/>
    </row>
    <row r="78" spans="1:9" ht="25.5">
      <c r="A78" s="44" t="s">
        <v>65</v>
      </c>
      <c r="B78" s="45" t="s">
        <v>41</v>
      </c>
      <c r="C78" s="46" t="s">
        <v>153</v>
      </c>
      <c r="D78" s="51" t="s">
        <v>161</v>
      </c>
      <c r="E78" s="46" t="s">
        <v>66</v>
      </c>
      <c r="F78" s="47">
        <v>148000</v>
      </c>
      <c r="G78" s="25"/>
      <c r="H78" s="25"/>
      <c r="I78" s="25"/>
    </row>
    <row r="79" spans="1:9">
      <c r="A79" s="44" t="s">
        <v>162</v>
      </c>
      <c r="B79" s="45" t="s">
        <v>41</v>
      </c>
      <c r="C79" s="46" t="s">
        <v>163</v>
      </c>
      <c r="D79" s="51" t="s">
        <v>164</v>
      </c>
      <c r="E79" s="46"/>
      <c r="F79" s="43">
        <f>F80</f>
        <v>852368</v>
      </c>
      <c r="G79" s="25"/>
      <c r="H79" s="25"/>
      <c r="I79" s="25"/>
    </row>
    <row r="80" spans="1:9" ht="25.5">
      <c r="A80" s="44" t="s">
        <v>65</v>
      </c>
      <c r="B80" s="45" t="s">
        <v>41</v>
      </c>
      <c r="C80" s="46" t="s">
        <v>153</v>
      </c>
      <c r="D80" s="51" t="s">
        <v>164</v>
      </c>
      <c r="E80" s="46" t="s">
        <v>66</v>
      </c>
      <c r="F80" s="47">
        <v>852368</v>
      </c>
      <c r="G80" s="25"/>
      <c r="H80" s="25"/>
      <c r="I80" s="25"/>
    </row>
    <row r="81" spans="1:9" ht="38.25">
      <c r="A81" s="44" t="s">
        <v>165</v>
      </c>
      <c r="B81" s="45" t="s">
        <v>41</v>
      </c>
      <c r="C81" s="46" t="s">
        <v>163</v>
      </c>
      <c r="D81" s="51" t="s">
        <v>166</v>
      </c>
      <c r="E81" s="46"/>
      <c r="F81" s="43">
        <f>F82</f>
        <v>30000</v>
      </c>
      <c r="G81" s="25"/>
      <c r="H81" s="25"/>
      <c r="I81" s="25"/>
    </row>
    <row r="82" spans="1:9" ht="25.5">
      <c r="A82" s="44" t="s">
        <v>65</v>
      </c>
      <c r="B82" s="45" t="s">
        <v>41</v>
      </c>
      <c r="C82" s="46" t="s">
        <v>163</v>
      </c>
      <c r="D82" s="51" t="s">
        <v>166</v>
      </c>
      <c r="E82" s="46" t="s">
        <v>66</v>
      </c>
      <c r="F82" s="47">
        <v>30000</v>
      </c>
      <c r="G82" s="25"/>
      <c r="H82" s="25"/>
      <c r="I82" s="25"/>
    </row>
    <row r="83" spans="1:9" ht="25.5">
      <c r="A83" s="44" t="s">
        <v>167</v>
      </c>
      <c r="B83" s="45" t="s">
        <v>41</v>
      </c>
      <c r="C83" s="46" t="s">
        <v>163</v>
      </c>
      <c r="D83" s="51" t="s">
        <v>168</v>
      </c>
      <c r="E83" s="46"/>
      <c r="F83" s="43">
        <f>F84</f>
        <v>100000</v>
      </c>
      <c r="G83" s="25"/>
      <c r="H83" s="25"/>
      <c r="I83" s="25"/>
    </row>
    <row r="84" spans="1:9" ht="25.5">
      <c r="A84" s="44" t="s">
        <v>65</v>
      </c>
      <c r="B84" s="45" t="s">
        <v>41</v>
      </c>
      <c r="C84" s="46" t="s">
        <v>163</v>
      </c>
      <c r="D84" s="51" t="s">
        <v>168</v>
      </c>
      <c r="E84" s="46" t="s">
        <v>66</v>
      </c>
      <c r="F84" s="47">
        <v>100000</v>
      </c>
      <c r="G84" s="25"/>
      <c r="H84" s="25"/>
      <c r="I84" s="25"/>
    </row>
    <row r="85" spans="1:9">
      <c r="A85" s="44" t="s">
        <v>169</v>
      </c>
      <c r="B85" s="45" t="s">
        <v>41</v>
      </c>
      <c r="C85" s="46" t="s">
        <v>163</v>
      </c>
      <c r="D85" s="51" t="s">
        <v>170</v>
      </c>
      <c r="E85" s="46"/>
      <c r="F85" s="43">
        <f>F86</f>
        <v>110000</v>
      </c>
      <c r="G85" s="25"/>
      <c r="H85" s="25"/>
      <c r="I85" s="25"/>
    </row>
    <row r="86" spans="1:9" ht="25.5">
      <c r="A86" s="44" t="s">
        <v>67</v>
      </c>
      <c r="B86" s="45" t="s">
        <v>41</v>
      </c>
      <c r="C86" s="46" t="s">
        <v>163</v>
      </c>
      <c r="D86" s="51" t="s">
        <v>170</v>
      </c>
      <c r="E86" s="46" t="s">
        <v>66</v>
      </c>
      <c r="F86" s="47">
        <v>110000</v>
      </c>
      <c r="G86" s="25"/>
      <c r="H86" s="25"/>
      <c r="I86" s="25"/>
    </row>
    <row r="87" spans="1:9" ht="25.5">
      <c r="A87" s="44" t="s">
        <v>171</v>
      </c>
      <c r="B87" s="45" t="s">
        <v>41</v>
      </c>
      <c r="C87" s="46" t="s">
        <v>153</v>
      </c>
      <c r="D87" s="51" t="s">
        <v>172</v>
      </c>
      <c r="E87" s="46"/>
      <c r="F87" s="43">
        <f>F88</f>
        <v>196000</v>
      </c>
      <c r="G87" s="25"/>
      <c r="H87" s="25"/>
      <c r="I87" s="25"/>
    </row>
    <row r="88" spans="1:9" ht="25.5">
      <c r="A88" s="44" t="s">
        <v>65</v>
      </c>
      <c r="B88" s="45" t="s">
        <v>41</v>
      </c>
      <c r="C88" s="46" t="s">
        <v>153</v>
      </c>
      <c r="D88" s="51" t="s">
        <v>172</v>
      </c>
      <c r="E88" s="46" t="s">
        <v>66</v>
      </c>
      <c r="F88" s="47">
        <v>196000</v>
      </c>
      <c r="G88" s="25"/>
      <c r="H88" s="25"/>
      <c r="I88" s="25"/>
    </row>
    <row r="89" spans="1:9" ht="25.5">
      <c r="A89" s="48" t="s">
        <v>173</v>
      </c>
      <c r="B89" s="45" t="s">
        <v>41</v>
      </c>
      <c r="C89" s="46" t="s">
        <v>153</v>
      </c>
      <c r="D89" s="51" t="s">
        <v>174</v>
      </c>
      <c r="E89" s="53"/>
      <c r="F89" s="43">
        <f>F90</f>
        <v>100000</v>
      </c>
      <c r="G89" s="25"/>
      <c r="H89" s="25"/>
      <c r="I89" s="25"/>
    </row>
    <row r="90" spans="1:9" ht="25.5">
      <c r="A90" s="48" t="s">
        <v>65</v>
      </c>
      <c r="B90" s="45" t="s">
        <v>41</v>
      </c>
      <c r="C90" s="46" t="s">
        <v>153</v>
      </c>
      <c r="D90" s="51" t="s">
        <v>174</v>
      </c>
      <c r="E90" s="46" t="s">
        <v>66</v>
      </c>
      <c r="F90" s="47">
        <v>100000</v>
      </c>
      <c r="G90" s="25"/>
      <c r="H90" s="25"/>
      <c r="I90" s="25"/>
    </row>
    <row r="91" spans="1:9" ht="25.5">
      <c r="A91" s="44" t="s">
        <v>175</v>
      </c>
      <c r="B91" s="45" t="s">
        <v>41</v>
      </c>
      <c r="C91" s="46" t="s">
        <v>153</v>
      </c>
      <c r="D91" s="51" t="s">
        <v>176</v>
      </c>
      <c r="E91" s="46"/>
      <c r="F91" s="43">
        <f>F92</f>
        <v>150000</v>
      </c>
      <c r="G91" s="25"/>
      <c r="H91" s="25"/>
      <c r="I91" s="25"/>
    </row>
    <row r="92" spans="1:9" ht="25.5">
      <c r="A92" s="48" t="s">
        <v>65</v>
      </c>
      <c r="B92" s="45" t="s">
        <v>41</v>
      </c>
      <c r="C92" s="46" t="s">
        <v>153</v>
      </c>
      <c r="D92" s="51" t="s">
        <v>176</v>
      </c>
      <c r="E92" s="46" t="s">
        <v>66</v>
      </c>
      <c r="F92" s="47">
        <v>150000</v>
      </c>
      <c r="G92" s="25"/>
      <c r="H92" s="25"/>
      <c r="I92" s="25"/>
    </row>
    <row r="93" spans="1:9" ht="25.5">
      <c r="A93" s="44" t="s">
        <v>177</v>
      </c>
      <c r="B93" s="45" t="s">
        <v>41</v>
      </c>
      <c r="C93" s="46" t="s">
        <v>163</v>
      </c>
      <c r="D93" s="51" t="s">
        <v>178</v>
      </c>
      <c r="E93" s="46"/>
      <c r="F93" s="43">
        <f>F94</f>
        <v>579000</v>
      </c>
      <c r="G93" s="25"/>
      <c r="H93" s="25"/>
      <c r="I93" s="25"/>
    </row>
    <row r="94" spans="1:9" ht="25.5">
      <c r="A94" s="44" t="s">
        <v>65</v>
      </c>
      <c r="B94" s="45" t="s">
        <v>41</v>
      </c>
      <c r="C94" s="46" t="s">
        <v>163</v>
      </c>
      <c r="D94" s="51" t="s">
        <v>178</v>
      </c>
      <c r="E94" s="46" t="s">
        <v>66</v>
      </c>
      <c r="F94" s="47">
        <v>579000</v>
      </c>
      <c r="G94" s="25"/>
      <c r="H94" s="25"/>
      <c r="I94" s="25"/>
    </row>
    <row r="95" spans="1:9" ht="25.5">
      <c r="A95" s="44" t="s">
        <v>295</v>
      </c>
      <c r="B95" s="45" t="s">
        <v>41</v>
      </c>
      <c r="C95" s="46" t="s">
        <v>163</v>
      </c>
      <c r="D95" s="51" t="s">
        <v>290</v>
      </c>
      <c r="E95" s="46"/>
      <c r="F95" s="43">
        <f>F96</f>
        <v>125000</v>
      </c>
      <c r="G95" s="25"/>
      <c r="H95" s="25"/>
      <c r="I95" s="25"/>
    </row>
    <row r="96" spans="1:9" ht="25.5">
      <c r="A96" s="44" t="s">
        <v>65</v>
      </c>
      <c r="B96" s="45" t="s">
        <v>41</v>
      </c>
      <c r="C96" s="46" t="s">
        <v>163</v>
      </c>
      <c r="D96" s="51" t="s">
        <v>290</v>
      </c>
      <c r="E96" s="46" t="s">
        <v>66</v>
      </c>
      <c r="F96" s="47">
        <v>125000</v>
      </c>
      <c r="G96" s="25"/>
      <c r="H96" s="25"/>
      <c r="I96" s="25"/>
    </row>
    <row r="97" spans="1:9" ht="63.75">
      <c r="A97" s="48" t="s">
        <v>309</v>
      </c>
      <c r="B97" s="45" t="s">
        <v>41</v>
      </c>
      <c r="C97" s="46" t="s">
        <v>163</v>
      </c>
      <c r="D97" s="46" t="s">
        <v>179</v>
      </c>
      <c r="E97" s="46"/>
      <c r="F97" s="43">
        <f>F98</f>
        <v>1614658</v>
      </c>
      <c r="G97" s="25"/>
      <c r="H97" s="25"/>
      <c r="I97" s="25"/>
    </row>
    <row r="98" spans="1:9" ht="25.5">
      <c r="A98" s="48" t="s">
        <v>65</v>
      </c>
      <c r="B98" s="45" t="s">
        <v>41</v>
      </c>
      <c r="C98" s="46" t="s">
        <v>163</v>
      </c>
      <c r="D98" s="46" t="s">
        <v>181</v>
      </c>
      <c r="E98" s="46" t="s">
        <v>66</v>
      </c>
      <c r="F98" s="47">
        <v>1614658</v>
      </c>
      <c r="G98" s="25"/>
      <c r="H98" s="25"/>
      <c r="I98" s="25"/>
    </row>
    <row r="99" spans="1:9" ht="25.5">
      <c r="A99" s="65" t="s">
        <v>194</v>
      </c>
      <c r="B99" s="61" t="s">
        <v>41</v>
      </c>
      <c r="C99" s="62" t="s">
        <v>193</v>
      </c>
      <c r="D99" s="63" t="s">
        <v>195</v>
      </c>
      <c r="E99" s="59"/>
      <c r="F99" s="64">
        <f>F100</f>
        <v>3000000</v>
      </c>
      <c r="G99" s="25"/>
      <c r="H99" s="25"/>
      <c r="I99" s="25"/>
    </row>
    <row r="100" spans="1:9" ht="25.5">
      <c r="A100" s="48" t="s">
        <v>278</v>
      </c>
      <c r="B100" s="45" t="s">
        <v>41</v>
      </c>
      <c r="C100" s="46" t="s">
        <v>193</v>
      </c>
      <c r="D100" s="46" t="s">
        <v>197</v>
      </c>
      <c r="E100" s="46" t="s">
        <v>201</v>
      </c>
      <c r="F100" s="47">
        <f>F101</f>
        <v>3000000</v>
      </c>
      <c r="G100" s="25"/>
      <c r="H100" s="25"/>
      <c r="I100" s="25"/>
    </row>
    <row r="101" spans="1:9">
      <c r="A101" s="48" t="s">
        <v>200</v>
      </c>
      <c r="B101" s="45" t="s">
        <v>41</v>
      </c>
      <c r="C101" s="46" t="s">
        <v>193</v>
      </c>
      <c r="D101" s="46" t="s">
        <v>199</v>
      </c>
      <c r="E101" s="46" t="s">
        <v>202</v>
      </c>
      <c r="F101" s="43">
        <v>3000000</v>
      </c>
      <c r="G101" s="25"/>
      <c r="H101" s="25"/>
      <c r="I101" s="25"/>
    </row>
    <row r="102" spans="1:9" ht="25.5">
      <c r="A102" s="65" t="s">
        <v>207</v>
      </c>
      <c r="B102" s="61" t="s">
        <v>41</v>
      </c>
      <c r="C102" s="62" t="s">
        <v>206</v>
      </c>
      <c r="D102" s="63" t="s">
        <v>208</v>
      </c>
      <c r="E102" s="63"/>
      <c r="F102" s="64">
        <f>F103+F105+F107</f>
        <v>323264</v>
      </c>
      <c r="G102" s="25"/>
      <c r="H102" s="25"/>
      <c r="I102" s="25"/>
    </row>
    <row r="103" spans="1:9" ht="25.5">
      <c r="A103" s="48" t="s">
        <v>279</v>
      </c>
      <c r="B103" s="45" t="s">
        <v>41</v>
      </c>
      <c r="C103" s="46" t="s">
        <v>206</v>
      </c>
      <c r="D103" s="46" t="s">
        <v>210</v>
      </c>
      <c r="E103" s="46"/>
      <c r="F103" s="43">
        <f>F104</f>
        <v>28000</v>
      </c>
      <c r="G103" s="25"/>
      <c r="H103" s="25"/>
      <c r="I103" s="25"/>
    </row>
    <row r="104" spans="1:9">
      <c r="A104" s="48" t="s">
        <v>211</v>
      </c>
      <c r="B104" s="45" t="s">
        <v>41</v>
      </c>
      <c r="C104" s="46" t="s">
        <v>206</v>
      </c>
      <c r="D104" s="46" t="s">
        <v>212</v>
      </c>
      <c r="E104" s="46" t="s">
        <v>215</v>
      </c>
      <c r="F104" s="47">
        <v>28000</v>
      </c>
      <c r="G104" s="25"/>
      <c r="H104" s="25"/>
      <c r="I104" s="25"/>
    </row>
    <row r="105" spans="1:9" ht="38.25">
      <c r="A105" s="48" t="s">
        <v>280</v>
      </c>
      <c r="B105" s="45" t="s">
        <v>41</v>
      </c>
      <c r="C105" s="46" t="s">
        <v>206</v>
      </c>
      <c r="D105" s="46" t="s">
        <v>217</v>
      </c>
      <c r="E105" s="46"/>
      <c r="F105" s="43">
        <f>F106</f>
        <v>195264</v>
      </c>
      <c r="G105" s="25"/>
      <c r="H105" s="25"/>
      <c r="I105" s="25"/>
    </row>
    <row r="106" spans="1:9">
      <c r="A106" s="48" t="s">
        <v>214</v>
      </c>
      <c r="B106" s="45" t="s">
        <v>41</v>
      </c>
      <c r="C106" s="46" t="s">
        <v>206</v>
      </c>
      <c r="D106" s="46" t="s">
        <v>217</v>
      </c>
      <c r="E106" s="46" t="s">
        <v>219</v>
      </c>
      <c r="F106" s="47">
        <v>195264</v>
      </c>
      <c r="G106" s="25"/>
      <c r="H106" s="25"/>
      <c r="I106" s="25"/>
    </row>
    <row r="107" spans="1:9" ht="25.5">
      <c r="A107" s="48" t="s">
        <v>281</v>
      </c>
      <c r="B107" s="45" t="s">
        <v>41</v>
      </c>
      <c r="C107" s="46" t="s">
        <v>206</v>
      </c>
      <c r="D107" s="45" t="s">
        <v>221</v>
      </c>
      <c r="E107" s="46"/>
      <c r="F107" s="43">
        <f>F108</f>
        <v>100000</v>
      </c>
      <c r="G107" s="25"/>
      <c r="H107" s="25"/>
      <c r="I107" s="25"/>
    </row>
    <row r="108" spans="1:9" ht="25.5">
      <c r="A108" s="48" t="s">
        <v>222</v>
      </c>
      <c r="B108" s="45" t="s">
        <v>41</v>
      </c>
      <c r="C108" s="46" t="s">
        <v>206</v>
      </c>
      <c r="D108" s="45" t="s">
        <v>223</v>
      </c>
      <c r="E108" s="46"/>
      <c r="F108" s="47">
        <f>F109</f>
        <v>100000</v>
      </c>
      <c r="G108" s="25"/>
      <c r="H108" s="25"/>
      <c r="I108" s="25"/>
    </row>
    <row r="109" spans="1:9">
      <c r="A109" s="48" t="s">
        <v>200</v>
      </c>
      <c r="B109" s="45" t="s">
        <v>41</v>
      </c>
      <c r="C109" s="46" t="s">
        <v>206</v>
      </c>
      <c r="D109" s="45" t="s">
        <v>224</v>
      </c>
      <c r="E109" s="46" t="s">
        <v>202</v>
      </c>
      <c r="F109" s="47">
        <v>100000</v>
      </c>
      <c r="G109" s="25"/>
      <c r="H109" s="25"/>
      <c r="I109" s="25"/>
    </row>
    <row r="110" spans="1:9" ht="25.5">
      <c r="A110" s="65" t="s">
        <v>229</v>
      </c>
      <c r="B110" s="58" t="s">
        <v>41</v>
      </c>
      <c r="C110" s="63" t="s">
        <v>228</v>
      </c>
      <c r="D110" s="63" t="s">
        <v>230</v>
      </c>
      <c r="E110" s="63"/>
      <c r="F110" s="64">
        <f>F111</f>
        <v>5000</v>
      </c>
      <c r="G110" s="25"/>
      <c r="H110" s="25"/>
      <c r="I110" s="25"/>
    </row>
    <row r="111" spans="1:9" ht="25.5">
      <c r="A111" s="48" t="s">
        <v>231</v>
      </c>
      <c r="B111" s="45" t="s">
        <v>41</v>
      </c>
      <c r="C111" s="46" t="s">
        <v>228</v>
      </c>
      <c r="D111" s="46" t="s">
        <v>232</v>
      </c>
      <c r="E111" s="46"/>
      <c r="F111" s="47">
        <f>F112</f>
        <v>5000</v>
      </c>
      <c r="G111" s="25"/>
      <c r="H111" s="25"/>
      <c r="I111" s="25"/>
    </row>
    <row r="112" spans="1:9">
      <c r="A112" s="48" t="s">
        <v>200</v>
      </c>
      <c r="B112" s="45" t="s">
        <v>41</v>
      </c>
      <c r="C112" s="46" t="s">
        <v>228</v>
      </c>
      <c r="D112" s="46" t="s">
        <v>235</v>
      </c>
      <c r="E112" s="46" t="s">
        <v>202</v>
      </c>
      <c r="F112" s="47">
        <v>5000</v>
      </c>
      <c r="G112" s="25"/>
      <c r="H112" s="25"/>
      <c r="I112" s="25"/>
    </row>
    <row r="113" spans="1:9">
      <c r="A113" s="87" t="s">
        <v>241</v>
      </c>
      <c r="B113" s="87"/>
      <c r="C113" s="87"/>
      <c r="D113" s="87"/>
      <c r="E113" s="87"/>
      <c r="F113" s="43">
        <f>F110+F102+F99+F73+F40+F9</f>
        <v>14149710</v>
      </c>
      <c r="G113" s="25"/>
      <c r="H113" s="25"/>
      <c r="I113" s="25"/>
    </row>
  </sheetData>
  <mergeCells count="9">
    <mergeCell ref="A3:F3"/>
    <mergeCell ref="B1:F2"/>
    <mergeCell ref="F5:F6"/>
    <mergeCell ref="A113:E11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3"/>
  <sheetViews>
    <sheetView tabSelected="1" topLeftCell="A6" workbookViewId="0">
      <selection activeCell="C18" sqref="C18"/>
    </sheetView>
  </sheetViews>
  <sheetFormatPr defaultRowHeight="15"/>
  <cols>
    <col min="1" max="1" width="4.7109375" customWidth="1"/>
    <col min="2" max="2" width="34.7109375" customWidth="1"/>
    <col min="3" max="3" width="15.7109375" customWidth="1"/>
    <col min="4" max="4" width="15.42578125" bestFit="1" customWidth="1"/>
    <col min="5" max="5" width="15" customWidth="1"/>
    <col min="8" max="8" width="14.5703125" bestFit="1" customWidth="1"/>
  </cols>
  <sheetData>
    <row r="1" spans="1:8" ht="12" customHeight="1">
      <c r="A1" s="9"/>
      <c r="B1" s="13"/>
      <c r="C1" s="98" t="s">
        <v>299</v>
      </c>
      <c r="D1" s="98"/>
      <c r="E1" s="98"/>
    </row>
    <row r="2" spans="1:8" ht="15.75" hidden="1" customHeight="1">
      <c r="A2" s="9"/>
      <c r="B2" s="13"/>
      <c r="C2" s="98"/>
      <c r="D2" s="98"/>
      <c r="E2" s="98"/>
    </row>
    <row r="3" spans="1:8" ht="15.75" hidden="1" customHeight="1">
      <c r="A3" s="9"/>
      <c r="B3" s="13"/>
      <c r="C3" s="98"/>
      <c r="D3" s="98"/>
      <c r="E3" s="98"/>
    </row>
    <row r="4" spans="1:8" ht="15.75" hidden="1" customHeight="1">
      <c r="A4" s="9"/>
      <c r="B4" s="13"/>
      <c r="C4" s="98"/>
      <c r="D4" s="98"/>
      <c r="E4" s="98"/>
    </row>
    <row r="5" spans="1:8" ht="3.75" hidden="1" customHeight="1">
      <c r="A5" s="9"/>
      <c r="B5" s="13"/>
      <c r="C5" s="98"/>
      <c r="D5" s="98"/>
      <c r="E5" s="98"/>
    </row>
    <row r="6" spans="1:8" ht="46.5" customHeight="1">
      <c r="A6" s="9"/>
      <c r="B6" s="13"/>
      <c r="C6" s="98"/>
      <c r="D6" s="98"/>
      <c r="E6" s="98"/>
    </row>
    <row r="7" spans="1:8" ht="72" hidden="1" customHeight="1">
      <c r="A7" s="9"/>
      <c r="B7" s="13"/>
      <c r="C7" s="13"/>
      <c r="D7" s="13"/>
      <c r="E7" s="13"/>
    </row>
    <row r="8" spans="1:8" ht="63" customHeight="1">
      <c r="A8" s="99" t="s">
        <v>282</v>
      </c>
      <c r="B8" s="99"/>
      <c r="C8" s="99"/>
      <c r="D8" s="99"/>
      <c r="E8" s="99"/>
    </row>
    <row r="9" spans="1:8" ht="15.75">
      <c r="A9" s="9"/>
      <c r="B9" s="9"/>
      <c r="C9" s="10" t="s">
        <v>12</v>
      </c>
      <c r="D9" s="9"/>
      <c r="E9" s="9"/>
    </row>
    <row r="10" spans="1:8" ht="24">
      <c r="A10" s="68" t="s">
        <v>20</v>
      </c>
      <c r="B10" s="68" t="s">
        <v>21</v>
      </c>
      <c r="C10" s="69" t="s">
        <v>29</v>
      </c>
      <c r="D10" s="69" t="s">
        <v>30</v>
      </c>
      <c r="E10" s="69" t="s">
        <v>31</v>
      </c>
    </row>
    <row r="11" spans="1:8">
      <c r="A11" s="70">
        <v>1</v>
      </c>
      <c r="B11" s="70">
        <v>2</v>
      </c>
      <c r="C11" s="71">
        <v>3</v>
      </c>
      <c r="D11" s="71">
        <v>4</v>
      </c>
      <c r="E11" s="71">
        <v>5</v>
      </c>
    </row>
    <row r="12" spans="1:8">
      <c r="A12" s="70"/>
      <c r="B12" s="72" t="s">
        <v>22</v>
      </c>
      <c r="C12" s="73">
        <f>C14+C18</f>
        <v>11243390.890000001</v>
      </c>
      <c r="D12" s="73">
        <f>D14+D18</f>
        <v>7147010</v>
      </c>
      <c r="E12" s="73">
        <f>E14+E18</f>
        <v>7151110</v>
      </c>
    </row>
    <row r="13" spans="1:8" ht="48">
      <c r="A13" s="74"/>
      <c r="B13" s="75" t="s">
        <v>10</v>
      </c>
      <c r="C13" s="73">
        <f>C14</f>
        <v>6992010</v>
      </c>
      <c r="D13" s="73">
        <f>D14</f>
        <v>6997010</v>
      </c>
      <c r="E13" s="73">
        <f>E14</f>
        <v>7001110</v>
      </c>
    </row>
    <row r="14" spans="1:8" ht="24">
      <c r="A14" s="74">
        <v>1</v>
      </c>
      <c r="B14" s="75" t="s">
        <v>25</v>
      </c>
      <c r="C14" s="73">
        <f>C16+C17</f>
        <v>6992010</v>
      </c>
      <c r="D14" s="73">
        <f>D16+D17</f>
        <v>6997010</v>
      </c>
      <c r="E14" s="73">
        <f>E16+E17</f>
        <v>7001110</v>
      </c>
    </row>
    <row r="15" spans="1:8">
      <c r="A15" s="76"/>
      <c r="B15" s="77" t="s">
        <v>26</v>
      </c>
      <c r="C15" s="78"/>
      <c r="D15" s="78"/>
      <c r="E15" s="78"/>
    </row>
    <row r="16" spans="1:8" ht="36">
      <c r="A16" s="79" t="s">
        <v>23</v>
      </c>
      <c r="B16" s="77" t="s">
        <v>32</v>
      </c>
      <c r="C16" s="80">
        <v>6883710</v>
      </c>
      <c r="D16" s="80">
        <v>6883710</v>
      </c>
      <c r="E16" s="80">
        <v>6883710</v>
      </c>
      <c r="H16" s="27"/>
    </row>
    <row r="17" spans="1:5" ht="36">
      <c r="A17" s="79" t="s">
        <v>24</v>
      </c>
      <c r="B17" s="81" t="s">
        <v>266</v>
      </c>
      <c r="C17" s="82">
        <v>108300</v>
      </c>
      <c r="D17" s="82">
        <v>113300</v>
      </c>
      <c r="E17" s="82">
        <v>117400</v>
      </c>
    </row>
    <row r="18" spans="1:5">
      <c r="A18" s="83" t="s">
        <v>33</v>
      </c>
      <c r="B18" s="84" t="s">
        <v>28</v>
      </c>
      <c r="C18" s="73">
        <f>C19+C20+C21+C22+C23</f>
        <v>4251380.8900000006</v>
      </c>
      <c r="D18" s="73">
        <f>D19</f>
        <v>150000</v>
      </c>
      <c r="E18" s="73">
        <f>E19</f>
        <v>150000</v>
      </c>
    </row>
    <row r="19" spans="1:5" ht="72">
      <c r="A19" s="79" t="s">
        <v>27</v>
      </c>
      <c r="B19" s="81" t="s">
        <v>257</v>
      </c>
      <c r="C19" s="78">
        <v>150000</v>
      </c>
      <c r="D19" s="78">
        <v>150000</v>
      </c>
      <c r="E19" s="78">
        <v>150000</v>
      </c>
    </row>
    <row r="20" spans="1:5" ht="84">
      <c r="A20" s="79" t="s">
        <v>296</v>
      </c>
      <c r="B20" s="81" t="s">
        <v>283</v>
      </c>
      <c r="C20" s="78">
        <v>2676380.89</v>
      </c>
      <c r="D20" s="78"/>
      <c r="E20" s="78"/>
    </row>
    <row r="21" spans="1:5" ht="96">
      <c r="A21" s="79" t="s">
        <v>297</v>
      </c>
      <c r="B21" s="81" t="s">
        <v>285</v>
      </c>
      <c r="C21" s="78">
        <v>300000</v>
      </c>
      <c r="D21" s="78"/>
      <c r="E21" s="78"/>
    </row>
    <row r="22" spans="1:5" ht="24">
      <c r="A22" s="79" t="s">
        <v>298</v>
      </c>
      <c r="B22" s="81" t="s">
        <v>287</v>
      </c>
      <c r="C22" s="78">
        <v>125000</v>
      </c>
      <c r="D22" s="78"/>
      <c r="E22" s="78"/>
    </row>
    <row r="23" spans="1:5" ht="24">
      <c r="A23" s="79" t="s">
        <v>310</v>
      </c>
      <c r="B23" s="81" t="s">
        <v>301</v>
      </c>
      <c r="C23" s="78">
        <v>1000000</v>
      </c>
      <c r="D23" s="78"/>
      <c r="E23" s="78"/>
    </row>
  </sheetData>
  <mergeCells count="2">
    <mergeCell ref="C1:E6"/>
    <mergeCell ref="A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3 Доходы 2023</vt:lpstr>
      <vt:lpstr>5 Расх 23 без учета счетов</vt:lpstr>
      <vt:lpstr>7 Расх 23 по кодам</vt:lpstr>
      <vt:lpstr>9 Расх 23 по целевым ст </vt:lpstr>
      <vt:lpstr>11 трансф 23,24,25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2023-07-07T08:42:42Z</cp:lastPrinted>
  <dcterms:created xsi:type="dcterms:W3CDTF">2017-10-23T09:06:05Z</dcterms:created>
  <dcterms:modified xsi:type="dcterms:W3CDTF">2023-07-07T08:43:45Z</dcterms:modified>
</cp:coreProperties>
</file>