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приложение 4" sheetId="1" r:id="rId1"/>
    <sheet name="приложение 5" sheetId="2" r:id="rId2"/>
    <sheet name="приложение6" sheetId="3" r:id="rId3"/>
    <sheet name="приложение 7" sheetId="4" r:id="rId4"/>
    <sheet name="приложение 8" sheetId="5" r:id="rId5"/>
    <sheet name="приложение 9" sheetId="7" r:id="rId6"/>
    <sheet name="Лист1" sheetId="8" r:id="rId7"/>
  </sheets>
  <definedNames>
    <definedName name="_xlnm._FilterDatabase" localSheetId="0" hidden="1">'приложение 4'!$A$7:$I$160</definedName>
    <definedName name="OLE_LINK1" localSheetId="0">'приложение 4'!#REF!</definedName>
    <definedName name="_xlnm.Print_Area" localSheetId="0">'приложение 4'!$A$1:$G$160</definedName>
    <definedName name="_xlnm.Print_Area" localSheetId="1">'приложение 5'!$A$1:$H$142</definedName>
    <definedName name="_xlnm.Print_Area" localSheetId="3">'приложение 7'!$A$1:$F$139</definedName>
    <definedName name="_xlnm.Print_Area" localSheetId="4">'приложение 8'!$A$1:$D$74</definedName>
  </definedNames>
  <calcPr calcId="125725"/>
</workbook>
</file>

<file path=xl/calcChain.xml><?xml version="1.0" encoding="utf-8"?>
<calcChain xmlns="http://schemas.openxmlformats.org/spreadsheetml/2006/main">
  <c r="E23" i="7"/>
  <c r="D23"/>
  <c r="E169" i="3" l="1"/>
  <c r="E168" s="1"/>
  <c r="E167" s="1"/>
  <c r="E165"/>
  <c r="E163"/>
  <c r="E161"/>
  <c r="E160" s="1"/>
  <c r="E159" s="1"/>
  <c r="E158" s="1"/>
  <c r="E157" s="1"/>
  <c r="E155"/>
  <c r="E154" s="1"/>
  <c r="E153" s="1"/>
  <c r="E152" s="1"/>
  <c r="E151" s="1"/>
  <c r="E149"/>
  <c r="E148"/>
  <c r="E147" s="1"/>
  <c r="E146" s="1"/>
  <c r="E142"/>
  <c r="E141"/>
  <c r="E139"/>
  <c r="E138"/>
  <c r="E136"/>
  <c r="E135"/>
  <c r="E133"/>
  <c r="E132"/>
  <c r="E130"/>
  <c r="E129"/>
  <c r="E127"/>
  <c r="E126" s="1"/>
  <c r="E125" s="1"/>
  <c r="E123"/>
  <c r="E122" s="1"/>
  <c r="E118"/>
  <c r="E117" s="1"/>
  <c r="E116" s="1"/>
  <c r="E113"/>
  <c r="E111"/>
  <c r="E109"/>
  <c r="E106"/>
  <c r="E105" s="1"/>
  <c r="E104" s="1"/>
  <c r="E102"/>
  <c r="E101" s="1"/>
  <c r="E100" s="1"/>
  <c r="E99" s="1"/>
  <c r="E96"/>
  <c r="E95"/>
  <c r="E93"/>
  <c r="E92" s="1"/>
  <c r="E91" s="1"/>
  <c r="E86"/>
  <c r="E85"/>
  <c r="E84" s="1"/>
  <c r="E83" s="1"/>
  <c r="E82" s="1"/>
  <c r="E81" s="1"/>
  <c r="E80" s="1"/>
  <c r="E78"/>
  <c r="E77" s="1"/>
  <c r="E75"/>
  <c r="E74" s="1"/>
  <c r="E68"/>
  <c r="E65"/>
  <c r="E64" s="1"/>
  <c r="E63" s="1"/>
  <c r="E62" s="1"/>
  <c r="E61" s="1"/>
  <c r="E60" s="1"/>
  <c r="E58"/>
  <c r="E55"/>
  <c r="E54" s="1"/>
  <c r="E53" s="1"/>
  <c r="E52" s="1"/>
  <c r="E51" s="1"/>
  <c r="E49"/>
  <c r="E48" s="1"/>
  <c r="E47" s="1"/>
  <c r="E46" s="1"/>
  <c r="E45" s="1"/>
  <c r="E42"/>
  <c r="E41" s="1"/>
  <c r="E38"/>
  <c r="E37" s="1"/>
  <c r="E34"/>
  <c r="E33" s="1"/>
  <c r="E32" s="1"/>
  <c r="E31" s="1"/>
  <c r="E29"/>
  <c r="E25"/>
  <c r="E24" s="1"/>
  <c r="E23" s="1"/>
  <c r="E22" s="1"/>
  <c r="E21" s="1"/>
  <c r="E19"/>
  <c r="E18" s="1"/>
  <c r="E17" s="1"/>
  <c r="E16" s="1"/>
  <c r="E15" s="1"/>
  <c r="D74" i="5"/>
  <c r="D51"/>
  <c r="G9" i="1"/>
  <c r="G21"/>
  <c r="G27"/>
  <c r="G104"/>
  <c r="D40" i="5"/>
  <c r="E14" i="3" l="1"/>
  <c r="E72"/>
  <c r="E71" s="1"/>
  <c r="E70" s="1"/>
  <c r="E73"/>
  <c r="E115"/>
  <c r="E108" s="1"/>
  <c r="E98" s="1"/>
  <c r="G77" i="1"/>
  <c r="G91"/>
  <c r="G92"/>
  <c r="E13" i="3" l="1"/>
  <c r="D33" i="5"/>
  <c r="G123" i="1"/>
  <c r="G138"/>
  <c r="D27" i="5" l="1"/>
  <c r="D19"/>
  <c r="D53"/>
  <c r="G28" i="1"/>
  <c r="G20"/>
  <c r="G19" s="1"/>
  <c r="F141" i="4"/>
  <c r="F140" s="1"/>
  <c r="F139" s="1"/>
  <c r="E141"/>
  <c r="E140" s="1"/>
  <c r="E139" s="1"/>
  <c r="F137"/>
  <c r="E137"/>
  <c r="F135"/>
  <c r="E135"/>
  <c r="F133"/>
  <c r="E133"/>
  <c r="F132"/>
  <c r="F131" s="1"/>
  <c r="F130" s="1"/>
  <c r="F129" s="1"/>
  <c r="E132"/>
  <c r="E131" s="1"/>
  <c r="E130" s="1"/>
  <c r="E129" s="1"/>
  <c r="F127"/>
  <c r="F126" s="1"/>
  <c r="F125" s="1"/>
  <c r="F124" s="1"/>
  <c r="F123" s="1"/>
  <c r="E127"/>
  <c r="E126" s="1"/>
  <c r="E125" s="1"/>
  <c r="E124" s="1"/>
  <c r="E123" s="1"/>
  <c r="F121"/>
  <c r="E121"/>
  <c r="F120"/>
  <c r="F119" s="1"/>
  <c r="F118" s="1"/>
  <c r="E120"/>
  <c r="E119" s="1"/>
  <c r="E118" s="1"/>
  <c r="F116"/>
  <c r="E116"/>
  <c r="E114"/>
  <c r="E113" s="1"/>
  <c r="F111"/>
  <c r="E111"/>
  <c r="F110"/>
  <c r="E110"/>
  <c r="F108"/>
  <c r="E108"/>
  <c r="F107"/>
  <c r="E107"/>
  <c r="F104"/>
  <c r="E104"/>
  <c r="F102"/>
  <c r="F101" s="1"/>
  <c r="E102"/>
  <c r="E101" s="1"/>
  <c r="F99"/>
  <c r="F98" s="1"/>
  <c r="E99"/>
  <c r="E98" s="1"/>
  <c r="E97" s="1"/>
  <c r="F95"/>
  <c r="E95"/>
  <c r="F94"/>
  <c r="E94"/>
  <c r="F90"/>
  <c r="E90"/>
  <c r="F89"/>
  <c r="F88" s="1"/>
  <c r="E89"/>
  <c r="E88" s="1"/>
  <c r="E87" s="1"/>
  <c r="E86" s="1"/>
  <c r="E80" s="1"/>
  <c r="F84"/>
  <c r="F83" s="1"/>
  <c r="F82" s="1"/>
  <c r="E84"/>
  <c r="E83" s="1"/>
  <c r="E82" s="1"/>
  <c r="F78"/>
  <c r="F77" s="1"/>
  <c r="E78"/>
  <c r="E77" s="1"/>
  <c r="F75"/>
  <c r="F74" s="1"/>
  <c r="E75"/>
  <c r="E74" s="1"/>
  <c r="F68"/>
  <c r="E68"/>
  <c r="F65"/>
  <c r="E65"/>
  <c r="F64"/>
  <c r="F63" s="1"/>
  <c r="F62" s="1"/>
  <c r="F61" s="1"/>
  <c r="F60" s="1"/>
  <c r="E64"/>
  <c r="E63" s="1"/>
  <c r="E62" s="1"/>
  <c r="E61" s="1"/>
  <c r="E60" s="1"/>
  <c r="F58"/>
  <c r="E58"/>
  <c r="F55"/>
  <c r="F54" s="1"/>
  <c r="F53" s="1"/>
  <c r="F52" s="1"/>
  <c r="F51" s="1"/>
  <c r="E55"/>
  <c r="E54" s="1"/>
  <c r="E53" s="1"/>
  <c r="E52" s="1"/>
  <c r="E51" s="1"/>
  <c r="F49"/>
  <c r="E49"/>
  <c r="F48"/>
  <c r="F47" s="1"/>
  <c r="F46" s="1"/>
  <c r="F45" s="1"/>
  <c r="E48"/>
  <c r="E47" s="1"/>
  <c r="E46" s="1"/>
  <c r="E45" s="1"/>
  <c r="F42"/>
  <c r="F41" s="1"/>
  <c r="E42"/>
  <c r="E41" s="1"/>
  <c r="F38"/>
  <c r="F37" s="1"/>
  <c r="E38"/>
  <c r="E37" s="1"/>
  <c r="F34"/>
  <c r="F33" s="1"/>
  <c r="F32" s="1"/>
  <c r="F31" s="1"/>
  <c r="F24" s="1"/>
  <c r="F23" s="1"/>
  <c r="F22" s="1"/>
  <c r="F21" s="1"/>
  <c r="E34"/>
  <c r="E33" s="1"/>
  <c r="F29"/>
  <c r="E29"/>
  <c r="F25"/>
  <c r="E25"/>
  <c r="F19"/>
  <c r="F18" s="1"/>
  <c r="F17" s="1"/>
  <c r="F16" s="1"/>
  <c r="F15" s="1"/>
  <c r="E19"/>
  <c r="E18" s="1"/>
  <c r="E17" s="1"/>
  <c r="E16" s="1"/>
  <c r="E15" s="1"/>
  <c r="H87" i="2"/>
  <c r="G87"/>
  <c r="H117"/>
  <c r="G117"/>
  <c r="G35"/>
  <c r="G107" i="1"/>
  <c r="G109"/>
  <c r="G105"/>
  <c r="F72" i="4" l="1"/>
  <c r="F71" s="1"/>
  <c r="F70" s="1"/>
  <c r="F73"/>
  <c r="E72"/>
  <c r="E71" s="1"/>
  <c r="E70" s="1"/>
  <c r="E73"/>
  <c r="E32"/>
  <c r="E31" s="1"/>
  <c r="E24" s="1"/>
  <c r="E23" s="1"/>
  <c r="E22" s="1"/>
  <c r="E21" s="1"/>
  <c r="E14" s="1"/>
  <c r="E13" s="1"/>
  <c r="F14"/>
  <c r="F97"/>
  <c r="F87" s="1"/>
  <c r="F86" s="1"/>
  <c r="F80" s="1"/>
  <c r="G98" i="1"/>
  <c r="G97" s="1"/>
  <c r="G96" s="1"/>
  <c r="F13" i="4" l="1"/>
  <c r="G102" i="1"/>
  <c r="G101" s="1"/>
  <c r="G100" s="1"/>
  <c r="G95" s="1"/>
  <c r="G114"/>
  <c r="G113" s="1"/>
  <c r="G89"/>
  <c r="G88" s="1"/>
  <c r="G87" s="1"/>
  <c r="G82"/>
  <c r="G81" s="1"/>
  <c r="G80" l="1"/>
  <c r="G79" s="1"/>
  <c r="G78" s="1"/>
  <c r="G76" s="1"/>
  <c r="D39" i="7"/>
  <c r="H43" i="2"/>
  <c r="H42" s="1"/>
  <c r="G43"/>
  <c r="G42" s="1"/>
  <c r="H26"/>
  <c r="G26"/>
  <c r="H78"/>
  <c r="E45" i="7"/>
  <c r="D45"/>
  <c r="E24"/>
  <c r="E55"/>
  <c r="E54" s="1"/>
  <c r="E53" s="1"/>
  <c r="D55"/>
  <c r="D54" s="1"/>
  <c r="D53" s="1"/>
  <c r="G114" i="2"/>
  <c r="E51" i="7"/>
  <c r="E50" s="1"/>
  <c r="D51"/>
  <c r="D50" s="1"/>
  <c r="D34"/>
  <c r="E48"/>
  <c r="D48"/>
  <c r="E43"/>
  <c r="D43"/>
  <c r="E39"/>
  <c r="E28"/>
  <c r="D24"/>
  <c r="D28"/>
  <c r="E19"/>
  <c r="D19"/>
  <c r="E16"/>
  <c r="E15" s="1"/>
  <c r="D16"/>
  <c r="D15" s="1"/>
  <c r="E11"/>
  <c r="D11"/>
  <c r="H100" i="2"/>
  <c r="H99" s="1"/>
  <c r="G56"/>
  <c r="D44" i="5"/>
  <c r="D25"/>
  <c r="D15"/>
  <c r="D70"/>
  <c r="D69" s="1"/>
  <c r="D68" s="1"/>
  <c r="D66"/>
  <c r="D65" s="1"/>
  <c r="D64" s="1"/>
  <c r="D22"/>
  <c r="D21" s="1"/>
  <c r="G64" i="1"/>
  <c r="H56" i="2"/>
  <c r="G129" i="1"/>
  <c r="G115" i="2"/>
  <c r="H69"/>
  <c r="G69"/>
  <c r="H142"/>
  <c r="H141" s="1"/>
  <c r="H140" s="1"/>
  <c r="H138"/>
  <c r="H136"/>
  <c r="H134"/>
  <c r="H128"/>
  <c r="H127" s="1"/>
  <c r="H126" s="1"/>
  <c r="H125" s="1"/>
  <c r="H124" s="1"/>
  <c r="H122"/>
  <c r="H121" s="1"/>
  <c r="H120" s="1"/>
  <c r="H119" s="1"/>
  <c r="H112"/>
  <c r="H111" s="1"/>
  <c r="H109"/>
  <c r="H108" s="1"/>
  <c r="H105"/>
  <c r="H103"/>
  <c r="H102" s="1"/>
  <c r="H96"/>
  <c r="H95" s="1"/>
  <c r="H91"/>
  <c r="H90" s="1"/>
  <c r="H89" s="1"/>
  <c r="H85"/>
  <c r="H84" s="1"/>
  <c r="H83" s="1"/>
  <c r="H79"/>
  <c r="H76"/>
  <c r="H75" s="1"/>
  <c r="H66"/>
  <c r="H65" s="1"/>
  <c r="H59"/>
  <c r="H50"/>
  <c r="H49" s="1"/>
  <c r="H48" s="1"/>
  <c r="H47" s="1"/>
  <c r="H46" s="1"/>
  <c r="H39"/>
  <c r="H38" s="1"/>
  <c r="H35"/>
  <c r="H34" s="1"/>
  <c r="H30"/>
  <c r="H20"/>
  <c r="H19" s="1"/>
  <c r="H18" s="1"/>
  <c r="H17" s="1"/>
  <c r="H16" s="1"/>
  <c r="G142"/>
  <c r="G141" s="1"/>
  <c r="G140" s="1"/>
  <c r="G138"/>
  <c r="G136"/>
  <c r="G134"/>
  <c r="G128"/>
  <c r="G127" s="1"/>
  <c r="G126" s="1"/>
  <c r="G125" s="1"/>
  <c r="G124" s="1"/>
  <c r="G122"/>
  <c r="G121" s="1"/>
  <c r="G120" s="1"/>
  <c r="G119" s="1"/>
  <c r="G112"/>
  <c r="G111" s="1"/>
  <c r="G109"/>
  <c r="G108" s="1"/>
  <c r="G105"/>
  <c r="G103"/>
  <c r="G102" s="1"/>
  <c r="G100"/>
  <c r="G99" s="1"/>
  <c r="G96"/>
  <c r="G95" s="1"/>
  <c r="G91"/>
  <c r="G90" s="1"/>
  <c r="G85"/>
  <c r="G84" s="1"/>
  <c r="G83" s="1"/>
  <c r="G79"/>
  <c r="G78" s="1"/>
  <c r="G76"/>
  <c r="G75" s="1"/>
  <c r="G66"/>
  <c r="G65" s="1"/>
  <c r="G59"/>
  <c r="G50"/>
  <c r="G49" s="1"/>
  <c r="G48" s="1"/>
  <c r="G47" s="1"/>
  <c r="G46" s="1"/>
  <c r="G39"/>
  <c r="G38" s="1"/>
  <c r="G34"/>
  <c r="G33" s="1"/>
  <c r="G30"/>
  <c r="G20"/>
  <c r="G19" s="1"/>
  <c r="G18" s="1"/>
  <c r="G17" s="1"/>
  <c r="G16" s="1"/>
  <c r="G137" i="1"/>
  <c r="G165"/>
  <c r="G164" s="1"/>
  <c r="G151"/>
  <c r="G145"/>
  <c r="G132"/>
  <c r="G131" s="1"/>
  <c r="G135"/>
  <c r="E37" i="7" l="1"/>
  <c r="E59" s="1"/>
  <c r="D37"/>
  <c r="D59" s="1"/>
  <c r="D39" i="5"/>
  <c r="G133" i="2"/>
  <c r="G132" s="1"/>
  <c r="G131" s="1"/>
  <c r="G130" s="1"/>
  <c r="G89"/>
  <c r="G88" s="1"/>
  <c r="H98"/>
  <c r="H88" s="1"/>
  <c r="G55"/>
  <c r="G54" s="1"/>
  <c r="G53" s="1"/>
  <c r="G52" s="1"/>
  <c r="H33"/>
  <c r="H32" s="1"/>
  <c r="H25" s="1"/>
  <c r="H55"/>
  <c r="H54" s="1"/>
  <c r="H53" s="1"/>
  <c r="H52" s="1"/>
  <c r="H133"/>
  <c r="H132" s="1"/>
  <c r="H131" s="1"/>
  <c r="H130" s="1"/>
  <c r="H64"/>
  <c r="H63" s="1"/>
  <c r="H62" s="1"/>
  <c r="H61" s="1"/>
  <c r="G64"/>
  <c r="G63" s="1"/>
  <c r="G62" s="1"/>
  <c r="G61" s="1"/>
  <c r="H74"/>
  <c r="H73"/>
  <c r="H72" s="1"/>
  <c r="H71" s="1"/>
  <c r="G74"/>
  <c r="G73"/>
  <c r="G72" s="1"/>
  <c r="G71" s="1"/>
  <c r="G32"/>
  <c r="G25" s="1"/>
  <c r="G98"/>
  <c r="G161" i="1"/>
  <c r="G163"/>
  <c r="G51"/>
  <c r="G61"/>
  <c r="G54"/>
  <c r="G30"/>
  <c r="G29" s="1"/>
  <c r="G81" i="2" l="1"/>
  <c r="G24"/>
  <c r="G23" s="1"/>
  <c r="G22" s="1"/>
  <c r="G15" s="1"/>
  <c r="H24"/>
  <c r="H23" s="1"/>
  <c r="H22" s="1"/>
  <c r="H15" s="1"/>
  <c r="G50" i="1"/>
  <c r="G38"/>
  <c r="G14" i="2" l="1"/>
  <c r="H81"/>
  <c r="H14" s="1"/>
  <c r="G25" i="1"/>
  <c r="G34"/>
  <c r="G33" s="1"/>
  <c r="D57" i="5" l="1"/>
  <c r="D59" l="1"/>
  <c r="G134" i="1" l="1"/>
  <c r="G128" l="1"/>
  <c r="G126" s="1"/>
  <c r="G125" s="1"/>
  <c r="G122"/>
  <c r="G119"/>
  <c r="G118" s="1"/>
  <c r="G112" s="1"/>
  <c r="G71"/>
  <c r="G70" s="1"/>
  <c r="G74"/>
  <c r="G73" s="1"/>
  <c r="G60"/>
  <c r="G59" s="1"/>
  <c r="G45"/>
  <c r="G44" s="1"/>
  <c r="G43" s="1"/>
  <c r="G42" s="1"/>
  <c r="G41" s="1"/>
  <c r="G37"/>
  <c r="G15"/>
  <c r="G14" s="1"/>
  <c r="G13" s="1"/>
  <c r="G12" s="1"/>
  <c r="G11" s="1"/>
  <c r="G159"/>
  <c r="G157" s="1"/>
  <c r="G156" s="1"/>
  <c r="G155" s="1"/>
  <c r="G150"/>
  <c r="G149" s="1"/>
  <c r="G148" s="1"/>
  <c r="G147" s="1"/>
  <c r="G121" l="1"/>
  <c r="G111" s="1"/>
  <c r="G154"/>
  <c r="G153" s="1"/>
  <c r="G58"/>
  <c r="G57" s="1"/>
  <c r="G56" s="1"/>
  <c r="G69"/>
  <c r="G68"/>
  <c r="G49" l="1"/>
  <c r="G48" s="1"/>
  <c r="G47" s="1"/>
  <c r="G67"/>
  <c r="G66" s="1"/>
  <c r="G144"/>
  <c r="G143" s="1"/>
  <c r="G142" s="1"/>
  <c r="G94" l="1"/>
  <c r="G18"/>
  <c r="G17" s="1"/>
  <c r="G10" l="1"/>
</calcChain>
</file>

<file path=xl/sharedStrings.xml><?xml version="1.0" encoding="utf-8"?>
<sst xmlns="http://schemas.openxmlformats.org/spreadsheetml/2006/main" count="2260" uniqueCount="246">
  <si>
    <t xml:space="preserve">                                                                                                                             </t>
  </si>
  <si>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</si>
  <si>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</si>
  <si>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</si>
  <si>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</si>
  <si>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</si>
  <si>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</si>
  <si>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</si>
  <si>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</si>
  <si>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</si>
  <si>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</si>
  <si>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</si>
  <si>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</si>
  <si>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</si>
  <si>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</si>
  <si>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</si>
  <si>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</si>
  <si>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</si>
  <si>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</si>
  <si>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</si>
  <si>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</si>
  <si>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</si>
  <si>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Коммунальные услуги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</si>
  <si>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</si>
  <si>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</si>
  <si>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51 0 01 00800</t>
  </si>
  <si>
    <t>Резервные фонды</t>
  </si>
  <si>
    <t>01 11</t>
  </si>
  <si>
    <t>51 0 00 00000</t>
  </si>
  <si>
    <t>51 0 01 00700</t>
  </si>
  <si>
    <t>Другие общегосударственные вопросы</t>
  </si>
  <si>
    <t>01 13</t>
  </si>
  <si>
    <t>51 0 01 00900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</si>
  <si>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</si>
  <si>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</si>
  <si>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</si>
  <si>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</si>
  <si>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</si>
  <si>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</si>
  <si>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</si>
  <si>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</si>
  <si>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</si>
  <si>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</si>
  <si>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</si>
  <si>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</si>
  <si>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</si>
  <si>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</si>
  <si>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</si>
  <si>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</si>
  <si>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</si>
  <si>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</si>
  <si>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</si>
  <si>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</si>
  <si>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</si>
  <si>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</si>
  <si>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</si>
  <si>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</si>
  <si>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48 0 01 00100</t>
  </si>
  <si>
    <t>48 0 01 00110</t>
  </si>
  <si>
    <t>48 0 01 00120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</si>
  <si>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</si>
  <si>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</si>
  <si>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</si>
  <si>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</si>
  <si>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</si>
  <si>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</si>
  <si>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</si>
  <si>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</si>
  <si>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</si>
  <si>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</si>
  <si>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51 0 01 00500</t>
  </si>
  <si>
    <t>08 01</t>
  </si>
  <si>
    <t xml:space="preserve">Перечисления другим бюджетам бюджетной системы РФ 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</si>
  <si>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</si>
  <si>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</si>
  <si>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</si>
  <si>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</si>
  <si>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>03 1 01 00000</t>
  </si>
  <si>
    <t>Публичные нормативные социальные выплаты гражданам</t>
  </si>
  <si>
    <t>03 1 01 00200</t>
  </si>
  <si>
    <t>03 1 01 00100</t>
  </si>
  <si>
    <t>Пособия по социальной помощи населению</t>
  </si>
  <si>
    <t>Физическая культура и спорт</t>
  </si>
  <si>
    <t xml:space="preserve">Муниципальная программа "Развитие физической культуры и спорта в  Людиновском районе" </t>
  </si>
  <si>
    <t>13 0 00 00000</t>
  </si>
  <si>
    <t>13 1 01 01500</t>
  </si>
  <si>
    <t>001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</si>
  <si>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</si>
  <si>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</si>
  <si>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</si>
  <si>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</si>
  <si>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</si>
  <si>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Раздел, подраздел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</si>
  <si>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</si>
  <si>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</si>
  <si>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План 2025 г.</t>
  </si>
  <si>
    <t>Предепреждение и ликвидация пожаров</t>
  </si>
  <si>
    <t>Основное мероприятие "Уличное освещение территории поселения"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</si>
  <si>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</si>
  <si>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</si>
  <si>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</si>
  <si>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</si>
  <si>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</si>
  <si>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03 0 04 01500</t>
  </si>
  <si>
    <t>11 0 03 03300</t>
  </si>
  <si>
    <t>Предупреждение и ликвидация пожаров</t>
  </si>
  <si>
    <t>11 05</t>
  </si>
  <si>
    <t>11 0 03 03000</t>
  </si>
  <si>
    <t>Непрограммные расходы</t>
  </si>
  <si>
    <t>Осуществление первичного воинского учета</t>
  </si>
  <si>
    <t xml:space="preserve">99 9  00  51180 </t>
  </si>
  <si>
    <t>План 2026 г.</t>
  </si>
  <si>
    <t>Муниципальная целевая программа "Совершенствование системы управления органами местного самоуправления сельского поселения "Село Букань"''</t>
  </si>
  <si>
    <t>ДК</t>
  </si>
  <si>
    <t>0100</t>
  </si>
  <si>
    <t>0123</t>
  </si>
  <si>
    <t>05 00</t>
  </si>
  <si>
    <t>51 0 21 00000</t>
  </si>
  <si>
    <t>11 0 00 00000</t>
  </si>
  <si>
    <t>Муниципальная программа целевая программа "Совершенствование системы управления органами местного самоуправления сельского поселения "Село Букань"''</t>
  </si>
  <si>
    <t>Резервный фонд</t>
  </si>
  <si>
    <t xml:space="preserve">51 0 01 00700  </t>
  </si>
  <si>
    <t>Раздел,подраздел</t>
  </si>
  <si>
    <t>2</t>
  </si>
  <si>
    <t>Уплата прочих налогов, сборов и иных платежей</t>
  </si>
  <si>
    <t>Фонд оплаты труда государственных (муниципальных) органов</t>
  </si>
  <si>
    <t>Взносы на обязательное социальное страхование на выплаты денежного содержания и иные выплаты работникам государственных (муниципальных )органов</t>
  </si>
  <si>
    <t>*Резервный фонд администрации сельского поселения</t>
  </si>
  <si>
    <t>51 0 00 0000</t>
  </si>
  <si>
    <t xml:space="preserve">01 13 </t>
  </si>
  <si>
    <t>Реализация государственных функций,связанных с общегосударственными вопросами</t>
  </si>
  <si>
    <t>Мобилизация и вневойсковая 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</si>
  <si>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</si>
  <si>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</si>
  <si>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Основное мероприятие «Обеспечение безопасности жизнедеятельности на территории поселения»</t>
  </si>
  <si>
    <t>200</t>
  </si>
  <si>
    <t>Непрграммные расходы</t>
  </si>
  <si>
    <t>66 0 00 00000</t>
  </si>
  <si>
    <t>Непрграммные расходы(содержание газопровода)</t>
  </si>
  <si>
    <t>66 0 00 03000</t>
  </si>
  <si>
    <t>Муниципальная программа "Развитие культуры в Людиновском районе"</t>
  </si>
  <si>
    <t>Муниципальная программа "Благоустройство территории сельского поселения "Село Букань"</t>
  </si>
  <si>
    <t>Основное мероприятие "Создание условий для комфортного проживания на территории сельского поселения"</t>
  </si>
  <si>
    <t>Потребление электроэнергии объектами уличного освещения</t>
  </si>
  <si>
    <t xml:space="preserve">        Уплата налогов, сборов и иных платежей</t>
  </si>
  <si>
    <t xml:space="preserve">      Содержание объектов уличного освещения</t>
  </si>
  <si>
    <t>48 0 0100120</t>
  </si>
  <si>
    <t xml:space="preserve">      Содержание в чистоте территории сельского поселения</t>
  </si>
  <si>
    <t xml:space="preserve">      Обрезка и спиливание деревьев</t>
  </si>
  <si>
    <t xml:space="preserve">      Содержание и ремонт пешеходных дорожек и тротуаров, детских спортивных площадок</t>
  </si>
  <si>
    <t xml:space="preserve">      Благоустройство площадки для отдыха в селе Букань</t>
  </si>
  <si>
    <t>Устройство сцены в селе Букань</t>
  </si>
  <si>
    <t>48 0 01 00290</t>
  </si>
  <si>
    <t>Муниципальная программа "Совершенствование системы управления органами местного управления сельского поселения "Село Букань"</t>
  </si>
  <si>
    <t>Основное мероприятие  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</si>
  <si>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>ОБРАЗОВАНИЕ</t>
  </si>
  <si>
    <t>07 00</t>
  </si>
  <si>
    <t xml:space="preserve">    Профессиональная подготовка, переподготовка и повышение квалификации</t>
  </si>
  <si>
    <t>КУЛЬТУРА, КИНЕМАТОГРАФИЯ</t>
  </si>
  <si>
    <t>08 00</t>
  </si>
  <si>
    <t xml:space="preserve">    Культура</t>
  </si>
  <si>
    <t xml:space="preserve">08 01 </t>
  </si>
  <si>
    <t xml:space="preserve">      Содержание казенных учреждений культуры сельских поселений</t>
  </si>
  <si>
    <t xml:space="preserve">        Иные межбюджетные трансферты</t>
  </si>
  <si>
    <t xml:space="preserve">         Межбюджетные трансферты</t>
  </si>
  <si>
    <t>СОЦИАЛЬНАЯ ПОЛИТИКА</t>
  </si>
  <si>
    <t>10 00</t>
  </si>
  <si>
    <t>Социальная поддержка работников культуры, проживающих и работающих в сельской местности</t>
  </si>
  <si>
    <t>Другие вопросы в области физической культуры и спорта</t>
  </si>
  <si>
    <t>Расходы на выплаты персоналу государственных (муниципальных) органов(глава местной администрации)</t>
  </si>
  <si>
    <t>000</t>
  </si>
  <si>
    <t>03</t>
  </si>
  <si>
    <t>Иные выплаты населению</t>
  </si>
  <si>
    <t>360</t>
  </si>
  <si>
    <t xml:space="preserve"> Основное мероприятие «Социальное обеспечение  населению»</t>
  </si>
  <si>
    <t>Иные пенсии, социальные доплаты к пенсиям</t>
  </si>
  <si>
    <t>Иные межбюджетные трансферты</t>
  </si>
  <si>
    <t xml:space="preserve"> "Развитие физической культуры и спорта в  Людиновском районе" </t>
  </si>
  <si>
    <t>13 0 01 01500</t>
  </si>
  <si>
    <t>13 0 01 00000</t>
  </si>
  <si>
    <r>
      <t xml:space="preserve">Все доходы + дефицит – воинский учет -субсидии= </t>
    </r>
    <r>
      <rPr>
        <b/>
        <sz val="11"/>
        <color theme="1"/>
        <rFont val="Calibri"/>
        <family val="2"/>
        <charset val="204"/>
        <scheme val="minor"/>
      </rPr>
      <t>условно-утвержденные(2,5-1год;5%-2год)</t>
    </r>
  </si>
  <si>
    <t>Комплексное развитие территорий сельского поселения в Людиновском районе</t>
  </si>
  <si>
    <t>48 4 04 L5760</t>
  </si>
  <si>
    <t>48 4 00 0000</t>
  </si>
  <si>
    <t>03 01 00 00000</t>
  </si>
  <si>
    <t xml:space="preserve">01 04 </t>
  </si>
  <si>
    <t>раздел,подраздел</t>
  </si>
  <si>
    <t>Устройство летней сцены в селе Букань</t>
  </si>
  <si>
    <t>66 0 00 02000</t>
  </si>
  <si>
    <t>66  0 00 02000</t>
  </si>
  <si>
    <t>99 9  00  00000</t>
  </si>
  <si>
    <t>План 2027 г.</t>
  </si>
  <si>
    <t>Ведомственная структура расходов бюджета сельского поселения "Село Букань"  на 2025 год</t>
  </si>
  <si>
    <t>244</t>
  </si>
  <si>
    <t>Ведомственная структура расходов бюджета сельского поселения "Село Букань"  на плановый                                                                                                           период 2026-2027г.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</si>
  <si>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2026-2027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</si>
  <si>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</si>
  <si>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План 2027г.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</si>
  <si>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2026-2027 годы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</si>
  <si>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</si>
  <si>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51 0 01 00410</t>
  </si>
  <si>
    <t>Основное мероприятие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</si>
  <si>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</si>
  <si>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Национальная экономика</t>
  </si>
  <si>
    <t>Дорожное хозяйство (дорожные фонды)</t>
  </si>
  <si>
    <t>04 09</t>
  </si>
  <si>
    <t xml:space="preserve">Муниципальная программа "Развитие дорожного хозяйства в  Людиновском районе" </t>
  </si>
  <si>
    <t>24 1 03 00000</t>
  </si>
  <si>
    <t>Подпрограмма «Совершенствование и развитие сети автомобильных дорог местного значения в Людиновском районе Калужской области»</t>
  </si>
  <si>
    <t>24 1 03 01000</t>
  </si>
  <si>
    <t>Основное мероприятие «Содержание автомобильных дорог»</t>
  </si>
  <si>
    <t>Чистка дорог от снега</t>
  </si>
  <si>
    <t>24 1 03 01010</t>
  </si>
  <si>
    <t>2300</t>
  </si>
  <si>
    <t xml:space="preserve">Грейдирование дорог </t>
  </si>
  <si>
    <t>24 1 03 01020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</si>
  <si>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</si>
  <si>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24 1 03 01030</t>
  </si>
  <si>
    <t>Ремонт и капитальный ремонт автомобильных дороги</t>
  </si>
  <si>
    <t>04</t>
  </si>
  <si>
    <t>02 0 00 00000</t>
  </si>
  <si>
    <t xml:space="preserve"> Муниципальна программа"Обеспечение доступным и комфортным жильем и коммунальными услугами население Людиновского района"</t>
  </si>
  <si>
    <t>05 1 06 01000</t>
  </si>
  <si>
    <t>51 0 01 00420</t>
  </si>
  <si>
    <t>Обеспечение сохранения,использования и популяризации объектов наследия и военно-мемориальных комплексов</t>
  </si>
  <si>
    <t>11 0 05 04000</t>
  </si>
  <si>
    <t>Ликвидация несанкцинированных свалок бытовых отходов на территории муницпального района, внедрение систмы раздельного сбора мусора</t>
  </si>
  <si>
    <t>Установка, содержание и обслуживание контейнерных площадокв сельских населенных пунктах, приобретение контейнеров</t>
  </si>
  <si>
    <t>12 0 03 01000</t>
  </si>
  <si>
    <t>12 0 04 01000</t>
  </si>
  <si>
    <t>Приложение №8                                                                                                                к   решени. Сельской Думы                                           сельского поселения "Село Букань"    "О бюджете сельского поселения "Село Букань"  на 2025 год и плановый период 2026-2027 годов                                                        № 32 от "26"декабря 2024</t>
  </si>
  <si>
    <t>Муниципальная программа "Обеспечение доступным и комфортным жильем и коммунальными услугами население Людиновского района"'</t>
  </si>
  <si>
    <t>11 0 03 00000</t>
  </si>
  <si>
    <t>БЛАГОУСТРОЙСТВО</t>
  </si>
  <si>
    <t>12 0 04 0100</t>
  </si>
  <si>
    <t>Приложение № 4                                                                                                                                        к   Решению  Сельской Думы сельского поселения "Село Букань""О бюджете сельского поселения "Село Букань" на 2025 год и плановый период 2026-2027 годов №32 от "26"декабря2024</t>
  </si>
  <si>
    <t>Приложение № 6                                                                                                                                                                                    к  решению   Сельской Думы сельского поселения "Село Букань""О бюджете сельского поселения "Село Букань" на 2025 год и плановый период 2026-2027годов № 32 от"26"декабря_2024</t>
  </si>
  <si>
    <t xml:space="preserve">24 1 03 01010 </t>
  </si>
  <si>
    <t>Содержание мест захоронения на территории сельских поселений Людиновского района</t>
  </si>
  <si>
    <t xml:space="preserve"> Муниципальна программа"Охрана окружающей среды в Людиновском районе"</t>
  </si>
  <si>
    <t>04 12</t>
  </si>
  <si>
    <t>38 1 09 0 1000</t>
  </si>
  <si>
    <t>Приложение № 5                                                                                                                                                                    к    решению Сельской Думы сельского поселения "Село Букань"  "О бюджете сельского поселения "Село Букань" на 2025 год и плановый период 2026-2027 годов № 32 от "26"декабря2024</t>
  </si>
  <si>
    <t xml:space="preserve"> 51 0 21 00000</t>
  </si>
  <si>
    <t>Приложение №9                                                                                                               к решению решения Сельской Думы                                           сельского поселения "Село Букань"    "О бюджете сельского поселения "Село Букань"  на 2025 год и плановый период 2026-2027 годов №32 от "26"декабря2024</t>
  </si>
  <si>
    <t>Приложение №7                                                                                                                                                                                    к   решению Сельской Думы сельского поселения "Село Букань""О бюджете сельского поселения "Село Букань" на 2025 год и плановый период 2026-2027 годов №32 от "26".декабря 2024</t>
  </si>
</sst>
</file>

<file path=xl/styles.xml><?xml version="1.0" encoding="utf-8"?>
<styleSheet xmlns="http://schemas.openxmlformats.org/spreadsheetml/2006/main">
  <numFmts count="1">
    <numFmt numFmtId="164" formatCode="000"/>
  </numFmts>
  <fonts count="3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i/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i/>
      <sz val="9"/>
      <color theme="1"/>
      <name val="Cambria"/>
      <family val="1"/>
      <charset val="204"/>
      <scheme val="major"/>
    </font>
    <font>
      <b/>
      <i/>
      <sz val="9"/>
      <color indexed="8"/>
      <name val="Cambria"/>
      <family val="1"/>
      <charset val="204"/>
      <scheme val="major"/>
    </font>
    <font>
      <b/>
      <i/>
      <sz val="11"/>
      <color indexed="8"/>
      <name val="Times New Roman"/>
      <family val="1"/>
      <charset val="204"/>
    </font>
    <font>
      <b/>
      <i/>
      <sz val="11"/>
      <color theme="1"/>
      <name val="Cambria"/>
      <family val="1"/>
      <charset val="204"/>
      <scheme val="major"/>
    </font>
    <font>
      <b/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3">
      <alignment horizontal="left" vertical="top" wrapText="1"/>
    </xf>
  </cellStyleXfs>
  <cellXfs count="186">
    <xf numFmtId="0" fontId="0" fillId="0" borderId="0" xfId="0"/>
    <xf numFmtId="0" fontId="1" fillId="0" borderId="2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right" wrapText="1"/>
    </xf>
    <xf numFmtId="49" fontId="9" fillId="0" borderId="2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49" fontId="10" fillId="0" borderId="2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4" fontId="10" fillId="0" borderId="2" xfId="0" applyNumberFormat="1" applyFont="1" applyBorder="1" applyAlignment="1">
      <alignment horizontal="right" wrapText="1"/>
    </xf>
    <xf numFmtId="0" fontId="11" fillId="0" borderId="0" xfId="0" applyFont="1"/>
    <xf numFmtId="0" fontId="12" fillId="0" borderId="0" xfId="0" applyFont="1"/>
    <xf numFmtId="49" fontId="13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49" fontId="2" fillId="3" borderId="2" xfId="0" applyNumberFormat="1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0" fontId="14" fillId="0" borderId="2" xfId="0" applyNumberFormat="1" applyFont="1" applyBorder="1" applyAlignment="1">
      <alignment horizontal="left" wrapText="1"/>
    </xf>
    <xf numFmtId="4" fontId="10" fillId="0" borderId="2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4" fontId="9" fillId="0" borderId="2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right" wrapText="1"/>
    </xf>
    <xf numFmtId="3" fontId="1" fillId="0" borderId="2" xfId="0" applyNumberFormat="1" applyFont="1" applyBorder="1" applyAlignment="1">
      <alignment horizontal="right" wrapText="1"/>
    </xf>
    <xf numFmtId="4" fontId="15" fillId="0" borderId="2" xfId="0" applyNumberFormat="1" applyFont="1" applyBorder="1"/>
    <xf numFmtId="49" fontId="3" fillId="0" borderId="0" xfId="0" applyNumberFormat="1" applyFont="1"/>
    <xf numFmtId="49" fontId="10" fillId="0" borderId="2" xfId="0" applyNumberFormat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wrapText="1"/>
    </xf>
    <xf numFmtId="4" fontId="1" fillId="2" borderId="2" xfId="0" applyNumberFormat="1" applyFont="1" applyFill="1" applyBorder="1" applyAlignment="1">
      <alignment horizontal="right" wrapText="1"/>
    </xf>
    <xf numFmtId="0" fontId="11" fillId="0" borderId="0" xfId="0" applyFont="1" applyAlignment="1">
      <alignment wrapText="1"/>
    </xf>
    <xf numFmtId="0" fontId="2" fillId="2" borderId="2" xfId="0" applyFont="1" applyFill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 wrapText="1"/>
    </xf>
    <xf numFmtId="4" fontId="11" fillId="0" borderId="0" xfId="0" applyNumberFormat="1" applyFont="1"/>
    <xf numFmtId="0" fontId="18" fillId="0" borderId="2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49" fontId="19" fillId="0" borderId="2" xfId="0" applyNumberFormat="1" applyFont="1" applyBorder="1" applyAlignment="1">
      <alignment horizontal="right"/>
    </xf>
    <xf numFmtId="0" fontId="19" fillId="0" borderId="2" xfId="0" applyFont="1" applyBorder="1"/>
    <xf numFmtId="4" fontId="19" fillId="0" borderId="2" xfId="0" applyNumberFormat="1" applyFont="1" applyBorder="1"/>
    <xf numFmtId="0" fontId="10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20" fillId="0" borderId="2" xfId="0" applyNumberFormat="1" applyFont="1" applyBorder="1" applyAlignment="1">
      <alignment horizontal="right"/>
    </xf>
    <xf numFmtId="0" fontId="20" fillId="0" borderId="2" xfId="0" applyFont="1" applyBorder="1"/>
    <xf numFmtId="4" fontId="20" fillId="0" borderId="2" xfId="0" applyNumberFormat="1" applyFont="1" applyBorder="1"/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/>
    <xf numFmtId="4" fontId="21" fillId="0" borderId="2" xfId="0" applyNumberFormat="1" applyFont="1" applyBorder="1"/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wrapText="1"/>
    </xf>
    <xf numFmtId="0" fontId="23" fillId="2" borderId="2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22" fillId="0" borderId="2" xfId="0" applyFont="1" applyBorder="1" applyAlignment="1">
      <alignment horizontal="center" wrapText="1"/>
    </xf>
    <xf numFmtId="0" fontId="25" fillId="0" borderId="2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 wrapText="1"/>
    </xf>
    <xf numFmtId="49" fontId="16" fillId="2" borderId="2" xfId="0" applyNumberFormat="1" applyFont="1" applyFill="1" applyBorder="1" applyAlignment="1">
      <alignment horizontal="right" wrapText="1"/>
    </xf>
    <xf numFmtId="49" fontId="26" fillId="2" borderId="2" xfId="0" applyNumberFormat="1" applyFont="1" applyFill="1" applyBorder="1" applyAlignment="1">
      <alignment horizontal="right" wrapText="1"/>
    </xf>
    <xf numFmtId="0" fontId="26" fillId="2" borderId="2" xfId="0" applyFont="1" applyFill="1" applyBorder="1" applyAlignment="1">
      <alignment horizontal="right" wrapText="1"/>
    </xf>
    <xf numFmtId="4" fontId="26" fillId="2" borderId="2" xfId="0" applyNumberFormat="1" applyFont="1" applyFill="1" applyBorder="1" applyAlignment="1">
      <alignment horizontal="right" wrapText="1"/>
    </xf>
    <xf numFmtId="4" fontId="27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wrapText="1"/>
    </xf>
    <xf numFmtId="164" fontId="10" fillId="0" borderId="2" xfId="0" applyNumberFormat="1" applyFont="1" applyBorder="1" applyAlignment="1">
      <alignment horizontal="right" wrapText="1"/>
    </xf>
    <xf numFmtId="0" fontId="28" fillId="3" borderId="2" xfId="0" applyFont="1" applyFill="1" applyBorder="1" applyAlignment="1">
      <alignment horizontal="left" wrapText="1"/>
    </xf>
    <xf numFmtId="49" fontId="27" fillId="3" borderId="2" xfId="0" applyNumberFormat="1" applyFont="1" applyFill="1" applyBorder="1" applyAlignment="1">
      <alignment horizontal="right" wrapText="1"/>
    </xf>
    <xf numFmtId="0" fontId="27" fillId="3" borderId="2" xfId="0" applyFont="1" applyFill="1" applyBorder="1" applyAlignment="1">
      <alignment horizontal="right" wrapText="1"/>
    </xf>
    <xf numFmtId="4" fontId="27" fillId="3" borderId="2" xfId="0" applyNumberFormat="1" applyFont="1" applyFill="1" applyBorder="1" applyAlignment="1">
      <alignment horizontal="right" wrapText="1"/>
    </xf>
    <xf numFmtId="0" fontId="27" fillId="0" borderId="2" xfId="0" applyFont="1" applyBorder="1" applyAlignment="1">
      <alignment horizontal="left" wrapText="1"/>
    </xf>
    <xf numFmtId="49" fontId="27" fillId="0" borderId="2" xfId="0" applyNumberFormat="1" applyFont="1" applyBorder="1" applyAlignment="1">
      <alignment horizontal="right" wrapText="1"/>
    </xf>
    <xf numFmtId="0" fontId="27" fillId="0" borderId="2" xfId="0" applyFont="1" applyBorder="1" applyAlignment="1">
      <alignment horizontal="right" wrapText="1"/>
    </xf>
    <xf numFmtId="4" fontId="27" fillId="0" borderId="2" xfId="0" applyNumberFormat="1" applyFont="1" applyBorder="1" applyAlignment="1">
      <alignment horizontal="right" wrapText="1"/>
    </xf>
    <xf numFmtId="0" fontId="27" fillId="2" borderId="2" xfId="0" applyFont="1" applyFill="1" applyBorder="1" applyAlignment="1">
      <alignment horizontal="left" wrapText="1"/>
    </xf>
    <xf numFmtId="49" fontId="27" fillId="2" borderId="2" xfId="0" applyNumberFormat="1" applyFont="1" applyFill="1" applyBorder="1" applyAlignment="1">
      <alignment horizontal="right" wrapText="1"/>
    </xf>
    <xf numFmtId="0" fontId="27" fillId="2" borderId="2" xfId="0" applyFont="1" applyFill="1" applyBorder="1" applyAlignment="1">
      <alignment horizontal="right" wrapText="1"/>
    </xf>
    <xf numFmtId="0" fontId="27" fillId="0" borderId="5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right"/>
    </xf>
    <xf numFmtId="0" fontId="6" fillId="0" borderId="2" xfId="0" applyFont="1" applyBorder="1"/>
    <xf numFmtId="4" fontId="6" fillId="0" borderId="2" xfId="0" applyNumberFormat="1" applyFont="1" applyBorder="1"/>
    <xf numFmtId="49" fontId="9" fillId="2" borderId="2" xfId="0" applyNumberFormat="1" applyFont="1" applyFill="1" applyBorder="1" applyAlignment="1">
      <alignment horizontal="right" wrapText="1"/>
    </xf>
    <xf numFmtId="0" fontId="9" fillId="2" borderId="2" xfId="0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49" fontId="10" fillId="3" borderId="2" xfId="0" applyNumberFormat="1" applyFont="1" applyFill="1" applyBorder="1" applyAlignment="1">
      <alignment horizontal="right" wrapText="1"/>
    </xf>
    <xf numFmtId="0" fontId="10" fillId="3" borderId="2" xfId="0" applyFont="1" applyFill="1" applyBorder="1" applyAlignment="1">
      <alignment horizontal="right" wrapText="1"/>
    </xf>
    <xf numFmtId="4" fontId="10" fillId="3" borderId="2" xfId="0" applyNumberFormat="1" applyFont="1" applyFill="1" applyBorder="1" applyAlignment="1">
      <alignment horizontal="right" wrapText="1"/>
    </xf>
    <xf numFmtId="49" fontId="23" fillId="2" borderId="2" xfId="0" applyNumberFormat="1" applyFont="1" applyFill="1" applyBorder="1" applyAlignment="1">
      <alignment horizontal="right" wrapText="1"/>
    </xf>
    <xf numFmtId="0" fontId="18" fillId="2" borderId="2" xfId="0" applyFont="1" applyFill="1" applyBorder="1" applyAlignment="1">
      <alignment horizontal="left" wrapText="1"/>
    </xf>
    <xf numFmtId="4" fontId="18" fillId="2" borderId="2" xfId="0" applyNumberFormat="1" applyFont="1" applyFill="1" applyBorder="1" applyAlignment="1">
      <alignment horizontal="right" wrapText="1"/>
    </xf>
    <xf numFmtId="0" fontId="1" fillId="4" borderId="2" xfId="0" applyFont="1" applyFill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right" wrapText="1"/>
    </xf>
    <xf numFmtId="0" fontId="29" fillId="0" borderId="2" xfId="0" applyNumberFormat="1" applyFont="1" applyFill="1" applyBorder="1" applyAlignment="1">
      <alignment horizontal="left" wrapText="1"/>
    </xf>
    <xf numFmtId="4" fontId="10" fillId="4" borderId="2" xfId="0" applyNumberFormat="1" applyFont="1" applyFill="1" applyBorder="1" applyAlignment="1">
      <alignment horizontal="right" wrapText="1"/>
    </xf>
    <xf numFmtId="4" fontId="9" fillId="4" borderId="2" xfId="0" applyNumberFormat="1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right" wrapText="1"/>
    </xf>
    <xf numFmtId="0" fontId="10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0" fontId="9" fillId="3" borderId="2" xfId="0" applyFont="1" applyFill="1" applyBorder="1" applyAlignment="1">
      <alignment horizontal="right" wrapText="1"/>
    </xf>
    <xf numFmtId="0" fontId="10" fillId="4" borderId="4" xfId="0" applyFont="1" applyFill="1" applyBorder="1" applyAlignment="1">
      <alignment horizontal="right" wrapText="1"/>
    </xf>
    <xf numFmtId="0" fontId="10" fillId="4" borderId="5" xfId="0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right" wrapText="1"/>
    </xf>
    <xf numFmtId="4" fontId="30" fillId="4" borderId="2" xfId="0" applyNumberFormat="1" applyFont="1" applyFill="1" applyBorder="1"/>
    <xf numFmtId="0" fontId="30" fillId="4" borderId="2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left" wrapText="1"/>
    </xf>
    <xf numFmtId="49" fontId="2" fillId="6" borderId="2" xfId="0" applyNumberFormat="1" applyFont="1" applyFill="1" applyBorder="1" applyAlignment="1">
      <alignment horizontal="right" wrapText="1"/>
    </xf>
    <xf numFmtId="0" fontId="2" fillId="6" borderId="2" xfId="0" applyFont="1" applyFill="1" applyBorder="1" applyAlignment="1">
      <alignment horizontal="right" wrapText="1"/>
    </xf>
    <xf numFmtId="4" fontId="2" fillId="6" borderId="2" xfId="0" applyNumberFormat="1" applyFont="1" applyFill="1" applyBorder="1" applyAlignment="1">
      <alignment horizontal="right" wrapText="1"/>
    </xf>
    <xf numFmtId="49" fontId="10" fillId="4" borderId="2" xfId="0" applyNumberFormat="1" applyFont="1" applyFill="1" applyBorder="1" applyAlignment="1">
      <alignment horizontal="right" wrapText="1"/>
    </xf>
    <xf numFmtId="49" fontId="9" fillId="6" borderId="2" xfId="0" applyNumberFormat="1" applyFont="1" applyFill="1" applyBorder="1" applyAlignment="1">
      <alignment horizontal="right" wrapText="1"/>
    </xf>
    <xf numFmtId="0" fontId="9" fillId="6" borderId="2" xfId="0" applyFont="1" applyFill="1" applyBorder="1" applyAlignment="1">
      <alignment horizontal="right" wrapText="1"/>
    </xf>
    <xf numFmtId="4" fontId="9" fillId="6" borderId="2" xfId="0" applyNumberFormat="1" applyFont="1" applyFill="1" applyBorder="1" applyAlignment="1">
      <alignment horizontal="right" wrapText="1"/>
    </xf>
    <xf numFmtId="49" fontId="9" fillId="3" borderId="2" xfId="0" applyNumberFormat="1" applyFont="1" applyFill="1" applyBorder="1" applyAlignment="1">
      <alignment horizontal="right" wrapText="1"/>
    </xf>
    <xf numFmtId="0" fontId="27" fillId="5" borderId="2" xfId="0" applyFont="1" applyFill="1" applyBorder="1" applyAlignment="1">
      <alignment horizontal="left" wrapText="1"/>
    </xf>
    <xf numFmtId="49" fontId="27" fillId="5" borderId="2" xfId="0" applyNumberFormat="1" applyFont="1" applyFill="1" applyBorder="1" applyAlignment="1">
      <alignment horizontal="right" wrapText="1"/>
    </xf>
    <xf numFmtId="0" fontId="27" fillId="5" borderId="2" xfId="0" applyFont="1" applyFill="1" applyBorder="1" applyAlignment="1">
      <alignment horizontal="right" wrapText="1"/>
    </xf>
    <xf numFmtId="4" fontId="27" fillId="5" borderId="2" xfId="0" applyNumberFormat="1" applyFont="1" applyFill="1" applyBorder="1" applyAlignment="1">
      <alignment horizontal="right" wrapText="1"/>
    </xf>
    <xf numFmtId="0" fontId="2" fillId="0" borderId="2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right" wrapText="1"/>
    </xf>
    <xf numFmtId="49" fontId="9" fillId="0" borderId="5" xfId="0" applyNumberFormat="1" applyFont="1" applyBorder="1" applyAlignment="1">
      <alignment horizontal="right" wrapText="1"/>
    </xf>
    <xf numFmtId="0" fontId="2" fillId="2" borderId="5" xfId="0" applyFont="1" applyFill="1" applyBorder="1" applyAlignment="1">
      <alignment horizontal="right" wrapText="1"/>
    </xf>
    <xf numFmtId="0" fontId="2" fillId="5" borderId="2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4" fontId="12" fillId="0" borderId="0" xfId="0" applyNumberFormat="1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7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8" fillId="2" borderId="4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right" vertical="top" wrapText="1"/>
    </xf>
    <xf numFmtId="0" fontId="20" fillId="2" borderId="5" xfId="0" applyFont="1" applyFill="1" applyBorder="1" applyAlignment="1">
      <alignment horizontal="center" wrapText="1"/>
    </xf>
    <xf numFmtId="0" fontId="30" fillId="4" borderId="5" xfId="0" applyFont="1" applyFill="1" applyBorder="1" applyAlignment="1">
      <alignment horizontal="center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169"/>
  <sheetViews>
    <sheetView topLeftCell="A144" workbookViewId="0">
      <selection sqref="A1:G166"/>
    </sheetView>
  </sheetViews>
  <sheetFormatPr defaultColWidth="8.85546875" defaultRowHeight="14.25"/>
  <cols>
    <col min="1" max="1" width="48.42578125" style="84" customWidth="1"/>
    <col min="2" max="2" width="8" style="8" customWidth="1"/>
    <col min="3" max="3" width="8.28515625" style="8" customWidth="1"/>
    <col min="4" max="4" width="12.7109375" style="8" customWidth="1"/>
    <col min="5" max="6" width="9.7109375" style="8" customWidth="1"/>
    <col min="7" max="7" width="16" style="8" customWidth="1"/>
    <col min="8" max="8" width="17.28515625" style="8" customWidth="1"/>
    <col min="9" max="9" width="14.42578125" style="8" customWidth="1"/>
    <col min="10" max="16384" width="8.85546875" style="8"/>
  </cols>
  <sheetData>
    <row r="1" spans="1:9">
      <c r="C1" s="168" t="s">
        <v>235</v>
      </c>
      <c r="D1" s="168"/>
      <c r="E1" s="168"/>
      <c r="F1" s="168"/>
      <c r="G1" s="168"/>
    </row>
    <row r="2" spans="1:9">
      <c r="C2" s="168"/>
      <c r="D2" s="168"/>
      <c r="E2" s="168"/>
      <c r="F2" s="168"/>
      <c r="G2" s="168"/>
    </row>
    <row r="3" spans="1:9" ht="31.9" customHeight="1">
      <c r="A3" s="85"/>
      <c r="B3" s="9"/>
      <c r="C3" s="168"/>
      <c r="D3" s="168"/>
      <c r="E3" s="168"/>
      <c r="F3" s="168"/>
      <c r="G3" s="168"/>
      <c r="H3" s="9"/>
    </row>
    <row r="4" spans="1:9">
      <c r="B4" s="9"/>
      <c r="C4" s="16"/>
      <c r="D4" s="16"/>
      <c r="E4" s="16"/>
      <c r="F4" s="16"/>
      <c r="G4" s="16"/>
      <c r="H4" s="9"/>
    </row>
    <row r="5" spans="1:9" ht="15" thickBot="1">
      <c r="A5" s="167" t="s">
        <v>192</v>
      </c>
      <c r="B5" s="167"/>
      <c r="C5" s="167"/>
      <c r="D5" s="167"/>
      <c r="E5" s="167"/>
      <c r="F5" s="167"/>
      <c r="G5" s="167"/>
    </row>
    <row r="6" spans="1:9" ht="48.75" thickBot="1">
      <c r="A6" s="78"/>
      <c r="B6" s="14" t="s">
        <v>2</v>
      </c>
      <c r="C6" s="14" t="s">
        <v>122</v>
      </c>
      <c r="D6" s="14" t="s">
        <v>90</v>
      </c>
      <c r="E6" s="14" t="s">
        <v>3</v>
      </c>
      <c r="F6" s="14" t="s">
        <v>113</v>
      </c>
      <c r="G6" s="14" t="s">
        <v>95</v>
      </c>
    </row>
    <row r="7" spans="1:9" s="11" customFormat="1" ht="15" thickBot="1">
      <c r="A7" s="86"/>
      <c r="B7" s="15"/>
      <c r="C7" s="15"/>
      <c r="D7" s="15"/>
      <c r="E7" s="15"/>
      <c r="F7" s="15"/>
      <c r="G7" s="15"/>
    </row>
    <row r="8" spans="1:9" ht="15" thickBot="1">
      <c r="A8" s="79">
        <v>1</v>
      </c>
      <c r="B8" s="34" t="s">
        <v>123</v>
      </c>
      <c r="C8" s="35">
        <v>3</v>
      </c>
      <c r="D8" s="35">
        <v>4</v>
      </c>
      <c r="E8" s="35">
        <v>5</v>
      </c>
      <c r="F8" s="35">
        <v>6</v>
      </c>
      <c r="G8" s="34">
        <v>7</v>
      </c>
      <c r="H8" s="10"/>
      <c r="I8" s="10"/>
    </row>
    <row r="9" spans="1:9" ht="45.75" thickBot="1">
      <c r="A9" s="80" t="s">
        <v>4</v>
      </c>
      <c r="B9" s="30" t="s">
        <v>86</v>
      </c>
      <c r="C9" s="31"/>
      <c r="D9" s="31"/>
      <c r="E9" s="31"/>
      <c r="F9" s="31"/>
      <c r="G9" s="32">
        <f>G10+G56+G66+G76+G94+G142+G147+G153+G163</f>
        <v>17761934.420000002</v>
      </c>
      <c r="H9" s="10"/>
    </row>
    <row r="10" spans="1:9" ht="15" thickBot="1">
      <c r="A10" s="81" t="s">
        <v>5</v>
      </c>
      <c r="B10" s="36" t="s">
        <v>86</v>
      </c>
      <c r="C10" s="37" t="s">
        <v>6</v>
      </c>
      <c r="D10" s="37"/>
      <c r="E10" s="37"/>
      <c r="F10" s="37"/>
      <c r="G10" s="38">
        <f>G11+G17+G41+G47</f>
        <v>5248881</v>
      </c>
      <c r="H10" s="10"/>
    </row>
    <row r="11" spans="1:9" ht="22.15" customHeight="1" thickBot="1">
      <c r="A11" s="143" t="s">
        <v>7</v>
      </c>
      <c r="B11" s="148" t="s">
        <v>86</v>
      </c>
      <c r="C11" s="149" t="s">
        <v>8</v>
      </c>
      <c r="D11" s="149"/>
      <c r="E11" s="149"/>
      <c r="F11" s="149"/>
      <c r="G11" s="150">
        <f t="shared" ref="G11:G15" si="0">G12</f>
        <v>126000</v>
      </c>
    </row>
    <row r="12" spans="1:9" ht="36.75" thickBot="1">
      <c r="A12" s="24" t="s">
        <v>112</v>
      </c>
      <c r="B12" s="25" t="s">
        <v>86</v>
      </c>
      <c r="C12" s="26" t="s">
        <v>8</v>
      </c>
      <c r="D12" s="26" t="s">
        <v>9</v>
      </c>
      <c r="E12" s="26"/>
      <c r="F12" s="26"/>
      <c r="G12" s="27">
        <f t="shared" si="0"/>
        <v>126000</v>
      </c>
    </row>
    <row r="13" spans="1:9" ht="36.75" thickBot="1">
      <c r="A13" s="24" t="s">
        <v>10</v>
      </c>
      <c r="B13" s="25" t="s">
        <v>87</v>
      </c>
      <c r="C13" s="26" t="s">
        <v>8</v>
      </c>
      <c r="D13" s="26" t="s">
        <v>11</v>
      </c>
      <c r="E13" s="26"/>
      <c r="F13" s="26"/>
      <c r="G13" s="27">
        <f t="shared" si="0"/>
        <v>126000</v>
      </c>
    </row>
    <row r="14" spans="1:9" ht="24.75" thickBot="1">
      <c r="A14" s="24" t="s">
        <v>12</v>
      </c>
      <c r="B14" s="25" t="s">
        <v>86</v>
      </c>
      <c r="C14" s="26" t="s">
        <v>8</v>
      </c>
      <c r="D14" s="26" t="s">
        <v>13</v>
      </c>
      <c r="E14" s="26"/>
      <c r="F14" s="25"/>
      <c r="G14" s="27">
        <f t="shared" si="0"/>
        <v>126000</v>
      </c>
    </row>
    <row r="15" spans="1:9" ht="48.75" thickBot="1">
      <c r="A15" s="24" t="s">
        <v>19</v>
      </c>
      <c r="B15" s="25" t="s">
        <v>86</v>
      </c>
      <c r="C15" s="26" t="s">
        <v>8</v>
      </c>
      <c r="D15" s="26" t="s">
        <v>13</v>
      </c>
      <c r="E15" s="26">
        <v>100</v>
      </c>
      <c r="F15" s="25"/>
      <c r="G15" s="27">
        <f t="shared" si="0"/>
        <v>126000</v>
      </c>
    </row>
    <row r="16" spans="1:9" s="28" customFormat="1" ht="24.75" thickBot="1">
      <c r="A16" s="24" t="s">
        <v>20</v>
      </c>
      <c r="B16" s="25" t="s">
        <v>86</v>
      </c>
      <c r="C16" s="26" t="s">
        <v>8</v>
      </c>
      <c r="D16" s="26" t="s">
        <v>13</v>
      </c>
      <c r="E16" s="26">
        <v>123</v>
      </c>
      <c r="F16" s="25" t="s">
        <v>114</v>
      </c>
      <c r="G16" s="27">
        <v>126000</v>
      </c>
    </row>
    <row r="17" spans="1:8" ht="36.75" thickBot="1">
      <c r="A17" s="81" t="s">
        <v>15</v>
      </c>
      <c r="B17" s="151" t="s">
        <v>86</v>
      </c>
      <c r="C17" s="136" t="s">
        <v>16</v>
      </c>
      <c r="D17" s="136"/>
      <c r="E17" s="136"/>
      <c r="F17" s="151"/>
      <c r="G17" s="140">
        <f>G18</f>
        <v>4720141</v>
      </c>
    </row>
    <row r="18" spans="1:8" ht="36.75" thickBot="1">
      <c r="A18" s="23" t="s">
        <v>112</v>
      </c>
      <c r="B18" s="2" t="s">
        <v>86</v>
      </c>
      <c r="C18" s="1" t="s">
        <v>16</v>
      </c>
      <c r="D18" s="1" t="s">
        <v>9</v>
      </c>
      <c r="E18" s="1"/>
      <c r="F18" s="2"/>
      <c r="G18" s="5">
        <f>G19</f>
        <v>4720141</v>
      </c>
    </row>
    <row r="19" spans="1:8" ht="36.75" thickBot="1">
      <c r="A19" s="23" t="s">
        <v>10</v>
      </c>
      <c r="B19" s="19" t="s">
        <v>86</v>
      </c>
      <c r="C19" s="18" t="s">
        <v>16</v>
      </c>
      <c r="D19" s="18" t="s">
        <v>11</v>
      </c>
      <c r="E19" s="18"/>
      <c r="F19" s="19"/>
      <c r="G19" s="20">
        <f>G20+G37</f>
        <v>4720141</v>
      </c>
      <c r="H19" s="10"/>
    </row>
    <row r="20" spans="1:8" ht="15" thickBot="1">
      <c r="A20" s="23" t="s">
        <v>17</v>
      </c>
      <c r="B20" s="25" t="s">
        <v>86</v>
      </c>
      <c r="C20" s="26" t="s">
        <v>16</v>
      </c>
      <c r="D20" s="26" t="s">
        <v>18</v>
      </c>
      <c r="E20" s="25" t="s">
        <v>170</v>
      </c>
      <c r="F20" s="25"/>
      <c r="G20" s="27">
        <f>G21+G25+G27</f>
        <v>3985215</v>
      </c>
      <c r="H20" s="10"/>
    </row>
    <row r="21" spans="1:8" s="29" customFormat="1" ht="24.75" thickBot="1">
      <c r="A21" s="23" t="s">
        <v>14</v>
      </c>
      <c r="B21" s="25" t="s">
        <v>86</v>
      </c>
      <c r="C21" s="26" t="s">
        <v>16</v>
      </c>
      <c r="D21" s="26" t="s">
        <v>18</v>
      </c>
      <c r="E21" s="135">
        <v>200</v>
      </c>
      <c r="F21" s="25"/>
      <c r="G21" s="27">
        <f>G22+G23+G24</f>
        <v>954396</v>
      </c>
      <c r="H21" s="166"/>
    </row>
    <row r="22" spans="1:8" ht="24.75" thickBot="1">
      <c r="A22" s="22" t="s">
        <v>21</v>
      </c>
      <c r="B22" s="2" t="s">
        <v>86</v>
      </c>
      <c r="C22" s="1" t="s">
        <v>16</v>
      </c>
      <c r="D22" s="1" t="s">
        <v>18</v>
      </c>
      <c r="E22" s="1">
        <v>244</v>
      </c>
      <c r="F22" s="2" t="s">
        <v>114</v>
      </c>
      <c r="G22" s="5">
        <v>849396</v>
      </c>
      <c r="H22" s="10"/>
    </row>
    <row r="23" spans="1:8" ht="24.75" thickBot="1">
      <c r="A23" s="23" t="s">
        <v>21</v>
      </c>
      <c r="B23" s="2" t="s">
        <v>86</v>
      </c>
      <c r="C23" s="1" t="s">
        <v>16</v>
      </c>
      <c r="D23" s="1" t="s">
        <v>18</v>
      </c>
      <c r="E23" s="1">
        <v>247</v>
      </c>
      <c r="F23" s="2" t="s">
        <v>115</v>
      </c>
      <c r="G23" s="5">
        <v>5000</v>
      </c>
    </row>
    <row r="24" spans="1:8" ht="24.75" thickBot="1">
      <c r="A24" s="22" t="s">
        <v>21</v>
      </c>
      <c r="B24" s="2" t="s">
        <v>86</v>
      </c>
      <c r="C24" s="1" t="s">
        <v>16</v>
      </c>
      <c r="D24" s="1" t="s">
        <v>18</v>
      </c>
      <c r="E24" s="1">
        <v>247</v>
      </c>
      <c r="F24" s="2" t="s">
        <v>114</v>
      </c>
      <c r="G24" s="5">
        <v>100000</v>
      </c>
    </row>
    <row r="25" spans="1:8" s="28" customFormat="1" ht="15" thickBot="1">
      <c r="A25" s="23" t="s">
        <v>23</v>
      </c>
      <c r="B25" s="25" t="s">
        <v>86</v>
      </c>
      <c r="C25" s="26" t="s">
        <v>16</v>
      </c>
      <c r="D25" s="26" t="s">
        <v>18</v>
      </c>
      <c r="E25" s="26">
        <v>800</v>
      </c>
      <c r="F25" s="25"/>
      <c r="G25" s="27">
        <f>G26</f>
        <v>5000</v>
      </c>
    </row>
    <row r="26" spans="1:8" s="28" customFormat="1" ht="15" thickBot="1">
      <c r="A26" s="23" t="s">
        <v>124</v>
      </c>
      <c r="B26" s="25" t="s">
        <v>86</v>
      </c>
      <c r="C26" s="26" t="s">
        <v>16</v>
      </c>
      <c r="D26" s="26" t="s">
        <v>18</v>
      </c>
      <c r="E26" s="26">
        <v>850</v>
      </c>
      <c r="F26" s="25" t="s">
        <v>114</v>
      </c>
      <c r="G26" s="27">
        <v>5000</v>
      </c>
      <c r="H26" s="64"/>
    </row>
    <row r="27" spans="1:8" s="28" customFormat="1" ht="60.75" thickBot="1">
      <c r="A27" s="23" t="s">
        <v>19</v>
      </c>
      <c r="B27" s="25" t="s">
        <v>86</v>
      </c>
      <c r="C27" s="26" t="s">
        <v>16</v>
      </c>
      <c r="D27" s="26" t="s">
        <v>18</v>
      </c>
      <c r="E27" s="26">
        <v>100</v>
      </c>
      <c r="F27" s="25"/>
      <c r="G27" s="27">
        <f>G28</f>
        <v>3025819</v>
      </c>
    </row>
    <row r="28" spans="1:8" ht="24.75" thickBot="1">
      <c r="A28" s="23" t="s">
        <v>20</v>
      </c>
      <c r="B28" s="2" t="s">
        <v>86</v>
      </c>
      <c r="C28" s="1" t="s">
        <v>16</v>
      </c>
      <c r="D28" s="1" t="s">
        <v>18</v>
      </c>
      <c r="E28" s="1">
        <v>120</v>
      </c>
      <c r="F28" s="2"/>
      <c r="G28" s="5">
        <f>G29+G33</f>
        <v>3025819</v>
      </c>
      <c r="H28" s="10"/>
    </row>
    <row r="29" spans="1:8" ht="60.75" thickBot="1">
      <c r="A29" s="23" t="s">
        <v>19</v>
      </c>
      <c r="B29" s="2" t="s">
        <v>86</v>
      </c>
      <c r="C29" s="2" t="s">
        <v>16</v>
      </c>
      <c r="D29" s="1" t="s">
        <v>200</v>
      </c>
      <c r="E29" s="1">
        <v>100</v>
      </c>
      <c r="F29" s="2"/>
      <c r="G29" s="5">
        <f>G30</f>
        <v>1102503</v>
      </c>
    </row>
    <row r="30" spans="1:8" ht="24.75" thickBot="1">
      <c r="A30" s="23" t="s">
        <v>20</v>
      </c>
      <c r="B30" s="2" t="s">
        <v>86</v>
      </c>
      <c r="C30" s="2" t="s">
        <v>185</v>
      </c>
      <c r="D30" s="1" t="s">
        <v>200</v>
      </c>
      <c r="E30" s="1">
        <v>120</v>
      </c>
      <c r="F30" s="2"/>
      <c r="G30" s="5">
        <f>G31+G32</f>
        <v>1102503</v>
      </c>
      <c r="H30" s="10"/>
    </row>
    <row r="31" spans="1:8" s="28" customFormat="1" ht="24.75" thickBot="1">
      <c r="A31" s="23" t="s">
        <v>125</v>
      </c>
      <c r="B31" s="25" t="s">
        <v>86</v>
      </c>
      <c r="C31" s="25" t="s">
        <v>16</v>
      </c>
      <c r="D31" s="26" t="s">
        <v>200</v>
      </c>
      <c r="E31" s="26">
        <v>121</v>
      </c>
      <c r="F31" s="25" t="s">
        <v>114</v>
      </c>
      <c r="G31" s="27">
        <v>846776</v>
      </c>
    </row>
    <row r="32" spans="1:8" s="28" customFormat="1" ht="36.75" thickBot="1">
      <c r="A32" s="23" t="s">
        <v>126</v>
      </c>
      <c r="B32" s="25" t="s">
        <v>86</v>
      </c>
      <c r="C32" s="25" t="s">
        <v>185</v>
      </c>
      <c r="D32" s="26" t="s">
        <v>200</v>
      </c>
      <c r="E32" s="26">
        <v>129</v>
      </c>
      <c r="F32" s="25" t="s">
        <v>114</v>
      </c>
      <c r="G32" s="27">
        <v>255727</v>
      </c>
    </row>
    <row r="33" spans="1:7" s="28" customFormat="1" ht="60.75" thickBot="1">
      <c r="A33" s="23" t="s">
        <v>19</v>
      </c>
      <c r="B33" s="25" t="s">
        <v>86</v>
      </c>
      <c r="C33" s="25" t="s">
        <v>16</v>
      </c>
      <c r="D33" s="26" t="s">
        <v>223</v>
      </c>
      <c r="E33" s="26">
        <v>100</v>
      </c>
      <c r="F33" s="25"/>
      <c r="G33" s="27">
        <f>G34</f>
        <v>1923316</v>
      </c>
    </row>
    <row r="34" spans="1:7" ht="24.75" thickBot="1">
      <c r="A34" s="23" t="s">
        <v>20</v>
      </c>
      <c r="B34" s="2" t="s">
        <v>86</v>
      </c>
      <c r="C34" s="2" t="s">
        <v>16</v>
      </c>
      <c r="D34" s="1" t="s">
        <v>223</v>
      </c>
      <c r="E34" s="1">
        <v>120</v>
      </c>
      <c r="F34" s="56"/>
      <c r="G34" s="5">
        <f>G35+G36</f>
        <v>1923316</v>
      </c>
    </row>
    <row r="35" spans="1:7" s="28" customFormat="1" ht="24.75" thickBot="1">
      <c r="A35" s="23" t="s">
        <v>125</v>
      </c>
      <c r="B35" s="25" t="s">
        <v>86</v>
      </c>
      <c r="C35" s="25" t="s">
        <v>16</v>
      </c>
      <c r="D35" s="26" t="s">
        <v>223</v>
      </c>
      <c r="E35" s="26">
        <v>121</v>
      </c>
      <c r="F35" s="25" t="s">
        <v>114</v>
      </c>
      <c r="G35" s="27">
        <v>1477201</v>
      </c>
    </row>
    <row r="36" spans="1:7" ht="36.75" thickBot="1">
      <c r="A36" s="23" t="s">
        <v>126</v>
      </c>
      <c r="B36" s="2" t="s">
        <v>86</v>
      </c>
      <c r="C36" s="2" t="s">
        <v>16</v>
      </c>
      <c r="D36" s="1" t="s">
        <v>223</v>
      </c>
      <c r="E36" s="1">
        <v>129</v>
      </c>
      <c r="F36" s="2" t="s">
        <v>114</v>
      </c>
      <c r="G36" s="5">
        <v>446115</v>
      </c>
    </row>
    <row r="37" spans="1:7" ht="60.75" thickBot="1">
      <c r="A37" s="143" t="s">
        <v>19</v>
      </c>
      <c r="B37" s="148" t="s">
        <v>86</v>
      </c>
      <c r="C37" s="149" t="s">
        <v>16</v>
      </c>
      <c r="D37" s="149" t="s">
        <v>25</v>
      </c>
      <c r="E37" s="149">
        <v>100</v>
      </c>
      <c r="F37" s="148"/>
      <c r="G37" s="150">
        <f>G38</f>
        <v>734926</v>
      </c>
    </row>
    <row r="38" spans="1:7" ht="24.75" thickBot="1">
      <c r="A38" s="23" t="s">
        <v>169</v>
      </c>
      <c r="B38" s="4" t="s">
        <v>86</v>
      </c>
      <c r="C38" s="1" t="s">
        <v>16</v>
      </c>
      <c r="D38" s="1" t="s">
        <v>25</v>
      </c>
      <c r="E38" s="1">
        <v>120</v>
      </c>
      <c r="F38" s="2"/>
      <c r="G38" s="5">
        <f>G39+G40</f>
        <v>734926</v>
      </c>
    </row>
    <row r="39" spans="1:7" ht="22.9" customHeight="1" thickBot="1">
      <c r="A39" s="23" t="s">
        <v>125</v>
      </c>
      <c r="B39" s="2" t="s">
        <v>86</v>
      </c>
      <c r="C39" s="1" t="s">
        <v>16</v>
      </c>
      <c r="D39" s="1" t="s">
        <v>25</v>
      </c>
      <c r="E39" s="1">
        <v>121</v>
      </c>
      <c r="F39" s="2" t="s">
        <v>114</v>
      </c>
      <c r="G39" s="5">
        <v>564459</v>
      </c>
    </row>
    <row r="40" spans="1:7" s="28" customFormat="1" ht="36.75" thickBot="1">
      <c r="A40" s="23" t="s">
        <v>126</v>
      </c>
      <c r="B40" s="25" t="s">
        <v>86</v>
      </c>
      <c r="C40" s="26" t="s">
        <v>16</v>
      </c>
      <c r="D40" s="26" t="s">
        <v>25</v>
      </c>
      <c r="E40" s="26">
        <v>129</v>
      </c>
      <c r="F40" s="25" t="s">
        <v>114</v>
      </c>
      <c r="G40" s="27">
        <v>170467</v>
      </c>
    </row>
    <row r="41" spans="1:7" s="28" customFormat="1" ht="15" thickBot="1">
      <c r="A41" s="143" t="s">
        <v>26</v>
      </c>
      <c r="B41" s="148" t="s">
        <v>86</v>
      </c>
      <c r="C41" s="149" t="s">
        <v>27</v>
      </c>
      <c r="D41" s="149"/>
      <c r="E41" s="149"/>
      <c r="F41" s="148"/>
      <c r="G41" s="150">
        <f>G42</f>
        <v>28740</v>
      </c>
    </row>
    <row r="42" spans="1:7" ht="36.75" thickBot="1">
      <c r="A42" s="129" t="s">
        <v>112</v>
      </c>
      <c r="B42" s="147" t="s">
        <v>86</v>
      </c>
      <c r="C42" s="128" t="s">
        <v>27</v>
      </c>
      <c r="D42" s="128" t="s">
        <v>28</v>
      </c>
      <c r="E42" s="128"/>
      <c r="F42" s="147" t="s">
        <v>114</v>
      </c>
      <c r="G42" s="126">
        <f t="shared" ref="G42:G45" si="1">G43</f>
        <v>28740</v>
      </c>
    </row>
    <row r="43" spans="1:7" ht="36.75" thickBot="1">
      <c r="A43" s="24" t="s">
        <v>10</v>
      </c>
      <c r="B43" s="25" t="s">
        <v>86</v>
      </c>
      <c r="C43" s="26" t="s">
        <v>27</v>
      </c>
      <c r="D43" s="26" t="s">
        <v>11</v>
      </c>
      <c r="E43" s="26"/>
      <c r="F43" s="25" t="s">
        <v>114</v>
      </c>
      <c r="G43" s="27">
        <f t="shared" si="1"/>
        <v>28740</v>
      </c>
    </row>
    <row r="44" spans="1:7" ht="15" thickBot="1">
      <c r="A44" s="24" t="s">
        <v>127</v>
      </c>
      <c r="B44" s="25" t="s">
        <v>86</v>
      </c>
      <c r="C44" s="26" t="s">
        <v>27</v>
      </c>
      <c r="D44" s="26" t="s">
        <v>29</v>
      </c>
      <c r="E44" s="26"/>
      <c r="F44" s="25"/>
      <c r="G44" s="27">
        <f t="shared" si="1"/>
        <v>28740</v>
      </c>
    </row>
    <row r="45" spans="1:7" ht="15" thickBot="1">
      <c r="A45" s="24" t="s">
        <v>23</v>
      </c>
      <c r="B45" s="25" t="s">
        <v>86</v>
      </c>
      <c r="C45" s="26" t="s">
        <v>27</v>
      </c>
      <c r="D45" s="26" t="s">
        <v>29</v>
      </c>
      <c r="E45" s="26">
        <v>800</v>
      </c>
      <c r="F45" s="25"/>
      <c r="G45" s="27">
        <f t="shared" si="1"/>
        <v>28740</v>
      </c>
    </row>
    <row r="46" spans="1:7" ht="15" thickBot="1">
      <c r="A46" s="24" t="s">
        <v>26</v>
      </c>
      <c r="B46" s="25" t="s">
        <v>86</v>
      </c>
      <c r="C46" s="26" t="s">
        <v>27</v>
      </c>
      <c r="D46" s="26" t="s">
        <v>29</v>
      </c>
      <c r="E46" s="26">
        <v>870</v>
      </c>
      <c r="F46" s="25" t="s">
        <v>114</v>
      </c>
      <c r="G46" s="27">
        <v>28740</v>
      </c>
    </row>
    <row r="47" spans="1:7" ht="15" thickBot="1">
      <c r="A47" s="143" t="s">
        <v>30</v>
      </c>
      <c r="B47" s="144" t="s">
        <v>86</v>
      </c>
      <c r="C47" s="145" t="s">
        <v>31</v>
      </c>
      <c r="D47" s="145"/>
      <c r="E47" s="145"/>
      <c r="F47" s="144"/>
      <c r="G47" s="146">
        <f>G48</f>
        <v>374000</v>
      </c>
    </row>
    <row r="48" spans="1:7" s="28" customFormat="1" ht="36.75" thickBot="1">
      <c r="A48" s="23" t="s">
        <v>112</v>
      </c>
      <c r="B48" s="25" t="s">
        <v>86</v>
      </c>
      <c r="C48" s="26" t="s">
        <v>31</v>
      </c>
      <c r="D48" s="26" t="s">
        <v>128</v>
      </c>
      <c r="E48" s="26"/>
      <c r="F48" s="25"/>
      <c r="G48" s="27">
        <f>G49</f>
        <v>374000</v>
      </c>
    </row>
    <row r="49" spans="1:7" ht="36.75" thickBot="1">
      <c r="A49" s="130" t="s">
        <v>10</v>
      </c>
      <c r="B49" s="147" t="s">
        <v>86</v>
      </c>
      <c r="C49" s="128" t="s">
        <v>129</v>
      </c>
      <c r="D49" s="128" t="s">
        <v>11</v>
      </c>
      <c r="E49" s="128"/>
      <c r="F49" s="147"/>
      <c r="G49" s="126">
        <f>G50</f>
        <v>374000</v>
      </c>
    </row>
    <row r="50" spans="1:7" ht="24.75" thickBot="1">
      <c r="A50" s="23" t="s">
        <v>130</v>
      </c>
      <c r="B50" s="25" t="s">
        <v>87</v>
      </c>
      <c r="C50" s="26" t="s">
        <v>31</v>
      </c>
      <c r="D50" s="26" t="s">
        <v>32</v>
      </c>
      <c r="E50" s="26"/>
      <c r="F50" s="25"/>
      <c r="G50" s="27">
        <f>G51+G54</f>
        <v>374000</v>
      </c>
    </row>
    <row r="51" spans="1:7" ht="24.75" thickBot="1">
      <c r="A51" s="23" t="s">
        <v>14</v>
      </c>
      <c r="B51" s="147" t="s">
        <v>87</v>
      </c>
      <c r="C51" s="26" t="s">
        <v>31</v>
      </c>
      <c r="D51" s="26" t="s">
        <v>32</v>
      </c>
      <c r="E51" s="26">
        <v>200</v>
      </c>
      <c r="F51" s="25"/>
      <c r="G51" s="27">
        <f>G52+G53</f>
        <v>370000</v>
      </c>
    </row>
    <row r="52" spans="1:7" ht="24.75" thickBot="1">
      <c r="A52" s="23" t="s">
        <v>21</v>
      </c>
      <c r="B52" s="147" t="s">
        <v>87</v>
      </c>
      <c r="C52" s="26" t="s">
        <v>31</v>
      </c>
      <c r="D52" s="26" t="s">
        <v>32</v>
      </c>
      <c r="E52" s="26">
        <v>244</v>
      </c>
      <c r="F52" s="25" t="s">
        <v>114</v>
      </c>
      <c r="G52" s="27">
        <v>355000</v>
      </c>
    </row>
    <row r="53" spans="1:7" ht="24.75" thickBot="1">
      <c r="A53" s="23" t="s">
        <v>21</v>
      </c>
      <c r="B53" s="25" t="s">
        <v>87</v>
      </c>
      <c r="C53" s="26" t="s">
        <v>31</v>
      </c>
      <c r="D53" s="26" t="s">
        <v>32</v>
      </c>
      <c r="E53" s="26">
        <v>247</v>
      </c>
      <c r="F53" s="25" t="s">
        <v>115</v>
      </c>
      <c r="G53" s="27">
        <v>15000</v>
      </c>
    </row>
    <row r="54" spans="1:7" ht="15" thickBot="1">
      <c r="A54" s="23" t="s">
        <v>23</v>
      </c>
      <c r="B54" s="25" t="s">
        <v>87</v>
      </c>
      <c r="C54" s="26" t="s">
        <v>129</v>
      </c>
      <c r="D54" s="26" t="s">
        <v>32</v>
      </c>
      <c r="E54" s="26">
        <v>800</v>
      </c>
      <c r="F54" s="25"/>
      <c r="G54" s="27">
        <f>G55</f>
        <v>4000</v>
      </c>
    </row>
    <row r="55" spans="1:7" s="28" customFormat="1" ht="15" thickBot="1">
      <c r="A55" s="23" t="s">
        <v>124</v>
      </c>
      <c r="B55" s="25" t="s">
        <v>86</v>
      </c>
      <c r="C55" s="26" t="s">
        <v>31</v>
      </c>
      <c r="D55" s="26" t="s">
        <v>32</v>
      </c>
      <c r="E55" s="26">
        <v>850</v>
      </c>
      <c r="F55" s="25"/>
      <c r="G55" s="27">
        <v>4000</v>
      </c>
    </row>
    <row r="56" spans="1:7" s="28" customFormat="1" ht="15" thickBot="1">
      <c r="A56" s="152" t="s">
        <v>33</v>
      </c>
      <c r="B56" s="153" t="s">
        <v>86</v>
      </c>
      <c r="C56" s="154" t="s">
        <v>34</v>
      </c>
      <c r="D56" s="154"/>
      <c r="E56" s="154"/>
      <c r="F56" s="153"/>
      <c r="G56" s="155">
        <f>G57</f>
        <v>54734</v>
      </c>
    </row>
    <row r="57" spans="1:7" s="28" customFormat="1" ht="15" thickBot="1">
      <c r="A57" s="23" t="s">
        <v>131</v>
      </c>
      <c r="B57" s="25" t="s">
        <v>86</v>
      </c>
      <c r="C57" s="26" t="s">
        <v>35</v>
      </c>
      <c r="D57" s="26"/>
      <c r="E57" s="18"/>
      <c r="F57" s="19"/>
      <c r="G57" s="27">
        <f>G58</f>
        <v>54734</v>
      </c>
    </row>
    <row r="58" spans="1:7" ht="24.75" thickBot="1">
      <c r="A58" s="129" t="s">
        <v>36</v>
      </c>
      <c r="B58" s="147" t="s">
        <v>86</v>
      </c>
      <c r="C58" s="128" t="s">
        <v>35</v>
      </c>
      <c r="D58" s="128" t="s">
        <v>37</v>
      </c>
      <c r="E58" s="128"/>
      <c r="F58" s="147"/>
      <c r="G58" s="126">
        <f>G59</f>
        <v>54734</v>
      </c>
    </row>
    <row r="59" spans="1:7" ht="24.75" thickBot="1">
      <c r="A59" s="23" t="s">
        <v>132</v>
      </c>
      <c r="B59" s="25" t="s">
        <v>86</v>
      </c>
      <c r="C59" s="26" t="s">
        <v>35</v>
      </c>
      <c r="D59" s="26" t="s">
        <v>38</v>
      </c>
      <c r="E59" s="39"/>
      <c r="F59" s="19"/>
      <c r="G59" s="27">
        <f>G60+G64</f>
        <v>54734</v>
      </c>
    </row>
    <row r="60" spans="1:7" ht="60.75" thickBot="1">
      <c r="A60" s="23" t="s">
        <v>39</v>
      </c>
      <c r="B60" s="25" t="s">
        <v>86</v>
      </c>
      <c r="C60" s="26" t="s">
        <v>35</v>
      </c>
      <c r="D60" s="26" t="s">
        <v>38</v>
      </c>
      <c r="E60" s="98">
        <v>100</v>
      </c>
      <c r="F60" s="25"/>
      <c r="G60" s="27">
        <f>G61</f>
        <v>49422</v>
      </c>
    </row>
    <row r="61" spans="1:7" ht="24.75" thickBot="1">
      <c r="A61" s="23" t="s">
        <v>20</v>
      </c>
      <c r="B61" s="25" t="s">
        <v>86</v>
      </c>
      <c r="C61" s="26" t="s">
        <v>35</v>
      </c>
      <c r="D61" s="26" t="s">
        <v>38</v>
      </c>
      <c r="E61" s="26">
        <v>120</v>
      </c>
      <c r="F61" s="25"/>
      <c r="G61" s="27">
        <f>G62+G63</f>
        <v>49422</v>
      </c>
    </row>
    <row r="62" spans="1:7" ht="24.75" thickBot="1">
      <c r="A62" s="23" t="s">
        <v>125</v>
      </c>
      <c r="B62" s="25" t="s">
        <v>86</v>
      </c>
      <c r="C62" s="26" t="s">
        <v>35</v>
      </c>
      <c r="D62" s="26" t="s">
        <v>38</v>
      </c>
      <c r="E62" s="26">
        <v>121</v>
      </c>
      <c r="F62" s="25" t="s">
        <v>114</v>
      </c>
      <c r="G62" s="27">
        <v>37958</v>
      </c>
    </row>
    <row r="63" spans="1:7" s="28" customFormat="1" ht="36.75" thickBot="1">
      <c r="A63" s="23" t="s">
        <v>126</v>
      </c>
      <c r="B63" s="25" t="s">
        <v>86</v>
      </c>
      <c r="C63" s="26" t="s">
        <v>35</v>
      </c>
      <c r="D63" s="26" t="s">
        <v>38</v>
      </c>
      <c r="E63" s="26">
        <v>129</v>
      </c>
      <c r="F63" s="25" t="s">
        <v>114</v>
      </c>
      <c r="G63" s="27">
        <v>11464</v>
      </c>
    </row>
    <row r="64" spans="1:7" s="28" customFormat="1" ht="24.75" thickBot="1">
      <c r="A64" s="23" t="s">
        <v>14</v>
      </c>
      <c r="B64" s="25" t="s">
        <v>86</v>
      </c>
      <c r="C64" s="26" t="s">
        <v>35</v>
      </c>
      <c r="D64" s="26" t="s">
        <v>38</v>
      </c>
      <c r="E64" s="26">
        <v>200</v>
      </c>
      <c r="F64" s="25"/>
      <c r="G64" s="27">
        <f>G65</f>
        <v>5312</v>
      </c>
    </row>
    <row r="65" spans="1:9" s="28" customFormat="1" ht="24.75" thickBot="1">
      <c r="A65" s="23" t="s">
        <v>21</v>
      </c>
      <c r="B65" s="25" t="s">
        <v>86</v>
      </c>
      <c r="C65" s="26" t="s">
        <v>35</v>
      </c>
      <c r="D65" s="26" t="s">
        <v>38</v>
      </c>
      <c r="E65" s="26">
        <v>244</v>
      </c>
      <c r="F65" s="25" t="s">
        <v>114</v>
      </c>
      <c r="G65" s="27">
        <v>5312</v>
      </c>
    </row>
    <row r="66" spans="1:9" ht="26.25" thickBot="1">
      <c r="A66" s="107" t="s">
        <v>133</v>
      </c>
      <c r="B66" s="108" t="s">
        <v>86</v>
      </c>
      <c r="C66" s="108" t="s">
        <v>171</v>
      </c>
      <c r="D66" s="109"/>
      <c r="E66" s="109"/>
      <c r="F66" s="108"/>
      <c r="G66" s="93">
        <f>G67</f>
        <v>750000</v>
      </c>
    </row>
    <row r="67" spans="1:9" ht="36.75" thickBot="1">
      <c r="A67" s="23" t="s">
        <v>41</v>
      </c>
      <c r="B67" s="25" t="s">
        <v>86</v>
      </c>
      <c r="C67" s="26" t="s">
        <v>40</v>
      </c>
      <c r="D67" s="26"/>
      <c r="E67" s="26"/>
      <c r="F67" s="25"/>
      <c r="G67" s="27">
        <f>G68</f>
        <v>750000</v>
      </c>
    </row>
    <row r="68" spans="1:9" ht="36.75" thickBot="1">
      <c r="A68" s="23" t="s">
        <v>42</v>
      </c>
      <c r="B68" s="25" t="s">
        <v>86</v>
      </c>
      <c r="C68" s="26" t="s">
        <v>40</v>
      </c>
      <c r="D68" s="26" t="s">
        <v>43</v>
      </c>
      <c r="E68" s="26"/>
      <c r="F68" s="25"/>
      <c r="G68" s="27">
        <f>G70+G73</f>
        <v>750000</v>
      </c>
    </row>
    <row r="69" spans="1:9" ht="24.75" thickBot="1">
      <c r="A69" s="23" t="s">
        <v>134</v>
      </c>
      <c r="B69" s="19" t="s">
        <v>86</v>
      </c>
      <c r="C69" s="26" t="s">
        <v>40</v>
      </c>
      <c r="D69" s="26" t="s">
        <v>45</v>
      </c>
      <c r="E69" s="26"/>
      <c r="F69" s="25"/>
      <c r="G69" s="27">
        <f>G70</f>
        <v>300000</v>
      </c>
    </row>
    <row r="70" spans="1:9" ht="24.75" thickBot="1">
      <c r="A70" s="23" t="s">
        <v>46</v>
      </c>
      <c r="B70" s="25" t="s">
        <v>86</v>
      </c>
      <c r="C70" s="26" t="s">
        <v>40</v>
      </c>
      <c r="D70" s="26" t="s">
        <v>47</v>
      </c>
      <c r="E70" s="26"/>
      <c r="F70" s="25"/>
      <c r="G70" s="27">
        <f>G71</f>
        <v>300000</v>
      </c>
    </row>
    <row r="71" spans="1:9" ht="24.75" thickBot="1">
      <c r="A71" s="23" t="s">
        <v>14</v>
      </c>
      <c r="B71" s="25" t="s">
        <v>86</v>
      </c>
      <c r="C71" s="26" t="s">
        <v>40</v>
      </c>
      <c r="D71" s="26" t="s">
        <v>48</v>
      </c>
      <c r="E71" s="26">
        <v>200</v>
      </c>
      <c r="F71" s="25"/>
      <c r="G71" s="27">
        <f>G72</f>
        <v>300000</v>
      </c>
    </row>
    <row r="72" spans="1:9" s="28" customFormat="1" ht="24.75" thickBot="1">
      <c r="A72" s="23" t="s">
        <v>21</v>
      </c>
      <c r="B72" s="25" t="s">
        <v>86</v>
      </c>
      <c r="C72" s="26" t="s">
        <v>40</v>
      </c>
      <c r="D72" s="26" t="s">
        <v>48</v>
      </c>
      <c r="E72" s="26">
        <v>244</v>
      </c>
      <c r="F72" s="25" t="s">
        <v>114</v>
      </c>
      <c r="G72" s="27">
        <v>300000</v>
      </c>
    </row>
    <row r="73" spans="1:9" ht="15" thickBot="1">
      <c r="A73" s="23" t="s">
        <v>105</v>
      </c>
      <c r="B73" s="25" t="s">
        <v>86</v>
      </c>
      <c r="C73" s="26" t="s">
        <v>49</v>
      </c>
      <c r="D73" s="26" t="s">
        <v>50</v>
      </c>
      <c r="E73" s="26"/>
      <c r="F73" s="25"/>
      <c r="G73" s="27">
        <f>G74</f>
        <v>450000</v>
      </c>
    </row>
    <row r="74" spans="1:9" ht="24.75" thickBot="1">
      <c r="A74" s="23" t="s">
        <v>14</v>
      </c>
      <c r="B74" s="25" t="s">
        <v>86</v>
      </c>
      <c r="C74" s="26" t="s">
        <v>40</v>
      </c>
      <c r="D74" s="26" t="s">
        <v>50</v>
      </c>
      <c r="E74" s="26">
        <v>200</v>
      </c>
      <c r="F74" s="25"/>
      <c r="G74" s="27">
        <f>G75</f>
        <v>450000</v>
      </c>
    </row>
    <row r="75" spans="1:9" ht="24.75" thickBot="1">
      <c r="A75" s="23" t="s">
        <v>21</v>
      </c>
      <c r="B75" s="25" t="s">
        <v>86</v>
      </c>
      <c r="C75" s="26" t="s">
        <v>40</v>
      </c>
      <c r="D75" s="26" t="s">
        <v>50</v>
      </c>
      <c r="E75" s="26">
        <v>244</v>
      </c>
      <c r="F75" s="25" t="s">
        <v>114</v>
      </c>
      <c r="G75" s="27">
        <v>450000</v>
      </c>
    </row>
    <row r="76" spans="1:9" ht="15" thickBot="1">
      <c r="A76" s="22" t="s">
        <v>203</v>
      </c>
      <c r="B76" s="4" t="s">
        <v>86</v>
      </c>
      <c r="C76" s="4" t="s">
        <v>219</v>
      </c>
      <c r="D76" s="3"/>
      <c r="E76" s="3"/>
      <c r="F76" s="4"/>
      <c r="G76" s="6">
        <f>G77</f>
        <v>3793000</v>
      </c>
      <c r="I76" s="10"/>
    </row>
    <row r="77" spans="1:9" ht="15" thickBot="1">
      <c r="A77" s="23" t="s">
        <v>204</v>
      </c>
      <c r="B77" s="25" t="s">
        <v>86</v>
      </c>
      <c r="C77" s="26" t="s">
        <v>205</v>
      </c>
      <c r="D77" s="26"/>
      <c r="E77" s="26"/>
      <c r="F77" s="25"/>
      <c r="G77" s="27">
        <f>G78+G91</f>
        <v>3793000</v>
      </c>
      <c r="I77" s="10"/>
    </row>
    <row r="78" spans="1:9" ht="24" customHeight="1" thickBot="1">
      <c r="A78" s="23" t="s">
        <v>206</v>
      </c>
      <c r="B78" s="25" t="s">
        <v>86</v>
      </c>
      <c r="C78" s="26" t="s">
        <v>205</v>
      </c>
      <c r="D78" s="26" t="s">
        <v>207</v>
      </c>
      <c r="E78" s="26"/>
      <c r="F78" s="25"/>
      <c r="G78" s="27">
        <f>G79</f>
        <v>3643000</v>
      </c>
      <c r="I78" s="10"/>
    </row>
    <row r="79" spans="1:9" ht="35.450000000000003" customHeight="1" thickBot="1">
      <c r="A79" s="23" t="s">
        <v>208</v>
      </c>
      <c r="B79" s="25" t="s">
        <v>86</v>
      </c>
      <c r="C79" s="26" t="s">
        <v>205</v>
      </c>
      <c r="D79" s="26" t="s">
        <v>209</v>
      </c>
      <c r="E79" s="26"/>
      <c r="F79" s="25"/>
      <c r="G79" s="27">
        <f>G80</f>
        <v>3643000</v>
      </c>
      <c r="I79" s="10"/>
    </row>
    <row r="80" spans="1:9" ht="13.9" customHeight="1" thickBot="1">
      <c r="A80" s="23" t="s">
        <v>210</v>
      </c>
      <c r="B80" s="25" t="s">
        <v>86</v>
      </c>
      <c r="C80" s="26" t="s">
        <v>205</v>
      </c>
      <c r="D80" s="26" t="s">
        <v>209</v>
      </c>
      <c r="E80" s="26"/>
      <c r="F80" s="25"/>
      <c r="G80" s="27">
        <f>G81+G84+G87</f>
        <v>3643000</v>
      </c>
      <c r="I80" s="10"/>
    </row>
    <row r="81" spans="1:9" ht="15" thickBot="1">
      <c r="A81" s="23" t="s">
        <v>211</v>
      </c>
      <c r="B81" s="25" t="s">
        <v>86</v>
      </c>
      <c r="C81" s="26" t="s">
        <v>205</v>
      </c>
      <c r="D81" s="26" t="s">
        <v>212</v>
      </c>
      <c r="E81" s="26"/>
      <c r="F81" s="25"/>
      <c r="G81" s="27">
        <f>G82</f>
        <v>600000</v>
      </c>
      <c r="I81" s="10"/>
    </row>
    <row r="82" spans="1:9" ht="24.75" thickBot="1">
      <c r="A82" s="23" t="s">
        <v>14</v>
      </c>
      <c r="B82" s="25" t="s">
        <v>86</v>
      </c>
      <c r="C82" s="26" t="s">
        <v>205</v>
      </c>
      <c r="D82" s="26" t="s">
        <v>212</v>
      </c>
      <c r="E82" s="26">
        <v>200</v>
      </c>
      <c r="F82" s="25"/>
      <c r="G82" s="27">
        <f>G83</f>
        <v>600000</v>
      </c>
      <c r="I82" s="10"/>
    </row>
    <row r="83" spans="1:9" ht="24.75" thickBot="1">
      <c r="A83" s="23" t="s">
        <v>21</v>
      </c>
      <c r="B83" s="25" t="s">
        <v>86</v>
      </c>
      <c r="C83" s="26" t="s">
        <v>205</v>
      </c>
      <c r="D83" s="26" t="s">
        <v>212</v>
      </c>
      <c r="E83" s="26">
        <v>240</v>
      </c>
      <c r="F83" s="25" t="s">
        <v>213</v>
      </c>
      <c r="G83" s="27">
        <v>600000</v>
      </c>
      <c r="I83" s="10"/>
    </row>
    <row r="84" spans="1:9" ht="15" thickBot="1">
      <c r="A84" s="23" t="s">
        <v>214</v>
      </c>
      <c r="B84" s="25" t="s">
        <v>86</v>
      </c>
      <c r="C84" s="26" t="s">
        <v>205</v>
      </c>
      <c r="D84" s="26" t="s">
        <v>215</v>
      </c>
      <c r="E84" s="26"/>
      <c r="F84" s="25"/>
      <c r="G84" s="27">
        <v>100000</v>
      </c>
      <c r="H84" s="10"/>
      <c r="I84" s="10"/>
    </row>
    <row r="85" spans="1:9" ht="24.6" customHeight="1" thickBot="1">
      <c r="A85" s="23" t="s">
        <v>14</v>
      </c>
      <c r="B85" s="25" t="s">
        <v>86</v>
      </c>
      <c r="C85" s="26" t="s">
        <v>205</v>
      </c>
      <c r="D85" s="26" t="s">
        <v>215</v>
      </c>
      <c r="E85" s="26">
        <v>200</v>
      </c>
      <c r="F85" s="25"/>
      <c r="G85" s="27">
        <v>100000</v>
      </c>
      <c r="H85" s="10"/>
      <c r="I85" s="10"/>
    </row>
    <row r="86" spans="1:9" ht="22.15" customHeight="1" thickBot="1">
      <c r="A86" s="23" t="s">
        <v>21</v>
      </c>
      <c r="B86" s="25" t="s">
        <v>86</v>
      </c>
      <c r="C86" s="26" t="s">
        <v>205</v>
      </c>
      <c r="D86" s="26" t="s">
        <v>215</v>
      </c>
      <c r="E86" s="26">
        <v>240</v>
      </c>
      <c r="F86" s="25" t="s">
        <v>213</v>
      </c>
      <c r="G86" s="27">
        <v>100000</v>
      </c>
      <c r="H86" s="10"/>
      <c r="I86" s="10"/>
    </row>
    <row r="87" spans="1:9" ht="22.9" customHeight="1" thickBot="1">
      <c r="A87" s="23" t="s">
        <v>216</v>
      </c>
      <c r="B87" s="25" t="s">
        <v>86</v>
      </c>
      <c r="C87" s="26" t="s">
        <v>205</v>
      </c>
      <c r="D87" s="26" t="s">
        <v>217</v>
      </c>
      <c r="E87" s="26"/>
      <c r="F87" s="25"/>
      <c r="G87" s="27">
        <f>G88</f>
        <v>2943000</v>
      </c>
      <c r="H87" s="10"/>
      <c r="I87" s="10"/>
    </row>
    <row r="88" spans="1:9" ht="13.15" customHeight="1" thickBot="1">
      <c r="A88" s="23" t="s">
        <v>218</v>
      </c>
      <c r="B88" s="25" t="s">
        <v>86</v>
      </c>
      <c r="C88" s="26" t="s">
        <v>205</v>
      </c>
      <c r="D88" s="26" t="s">
        <v>217</v>
      </c>
      <c r="E88" s="26"/>
      <c r="F88" s="25"/>
      <c r="G88" s="27">
        <f>G89</f>
        <v>2943000</v>
      </c>
      <c r="H88" s="10"/>
      <c r="I88" s="10"/>
    </row>
    <row r="89" spans="1:9" ht="25.9" customHeight="1" thickBot="1">
      <c r="A89" s="23" t="s">
        <v>14</v>
      </c>
      <c r="B89" s="25" t="s">
        <v>86</v>
      </c>
      <c r="C89" s="26" t="s">
        <v>205</v>
      </c>
      <c r="D89" s="26" t="s">
        <v>217</v>
      </c>
      <c r="E89" s="26">
        <v>200</v>
      </c>
      <c r="F89" s="25"/>
      <c r="G89" s="27">
        <f>G90</f>
        <v>2943000</v>
      </c>
      <c r="H89" s="10"/>
      <c r="I89" s="10"/>
    </row>
    <row r="90" spans="1:9" ht="25.9" customHeight="1" thickBot="1">
      <c r="A90" s="23" t="s">
        <v>21</v>
      </c>
      <c r="B90" s="25" t="s">
        <v>86</v>
      </c>
      <c r="C90" s="26" t="s">
        <v>205</v>
      </c>
      <c r="D90" s="26" t="s">
        <v>217</v>
      </c>
      <c r="E90" s="26">
        <v>240</v>
      </c>
      <c r="F90" s="25" t="s">
        <v>213</v>
      </c>
      <c r="G90" s="27">
        <v>2943000</v>
      </c>
      <c r="H90" s="10"/>
      <c r="I90" s="10"/>
    </row>
    <row r="91" spans="1:9" ht="29.45" customHeight="1" thickBot="1">
      <c r="A91" s="156" t="s">
        <v>239</v>
      </c>
      <c r="B91" s="25" t="s">
        <v>86</v>
      </c>
      <c r="C91" s="26" t="s">
        <v>240</v>
      </c>
      <c r="D91" s="26" t="s">
        <v>241</v>
      </c>
      <c r="E91" s="26"/>
      <c r="F91" s="25"/>
      <c r="G91" s="27">
        <f>G92</f>
        <v>150000</v>
      </c>
      <c r="H91" s="10"/>
      <c r="I91" s="10"/>
    </row>
    <row r="92" spans="1:9" ht="25.9" customHeight="1" thickBot="1">
      <c r="A92" s="23" t="s">
        <v>238</v>
      </c>
      <c r="B92" s="25" t="s">
        <v>86</v>
      </c>
      <c r="C92" s="26" t="s">
        <v>240</v>
      </c>
      <c r="D92" s="26" t="s">
        <v>241</v>
      </c>
      <c r="E92" s="26">
        <v>200</v>
      </c>
      <c r="F92" s="25"/>
      <c r="G92" s="27">
        <f>G93</f>
        <v>150000</v>
      </c>
      <c r="H92" s="10"/>
      <c r="I92" s="10"/>
    </row>
    <row r="93" spans="1:9" ht="25.9" customHeight="1" thickBot="1">
      <c r="A93" s="23" t="s">
        <v>14</v>
      </c>
      <c r="B93" s="25" t="s">
        <v>86</v>
      </c>
      <c r="C93" s="26" t="s">
        <v>240</v>
      </c>
      <c r="D93" s="26" t="s">
        <v>241</v>
      </c>
      <c r="E93" s="26">
        <v>240</v>
      </c>
      <c r="F93" s="25" t="s">
        <v>213</v>
      </c>
      <c r="G93" s="27">
        <v>150000</v>
      </c>
      <c r="H93" s="10"/>
      <c r="I93" s="10"/>
    </row>
    <row r="94" spans="1:9" ht="15" thickBot="1">
      <c r="A94" s="65" t="s">
        <v>51</v>
      </c>
      <c r="B94" s="4" t="s">
        <v>86</v>
      </c>
      <c r="C94" s="3" t="s">
        <v>116</v>
      </c>
      <c r="D94" s="3"/>
      <c r="E94" s="3"/>
      <c r="F94" s="4"/>
      <c r="G94" s="6">
        <f>G95+G104</f>
        <v>4087807.42</v>
      </c>
      <c r="H94" s="10"/>
    </row>
    <row r="95" spans="1:9" s="28" customFormat="1" ht="15" thickBot="1">
      <c r="A95" s="23" t="s">
        <v>52</v>
      </c>
      <c r="B95" s="19" t="s">
        <v>86</v>
      </c>
      <c r="C95" s="18" t="s">
        <v>53</v>
      </c>
      <c r="D95" s="18"/>
      <c r="E95" s="18"/>
      <c r="F95" s="19"/>
      <c r="G95" s="20">
        <f>G96+G100</f>
        <v>113000</v>
      </c>
    </row>
    <row r="96" spans="1:9" s="28" customFormat="1" ht="36.6" customHeight="1" thickBot="1">
      <c r="A96" s="156" t="s">
        <v>221</v>
      </c>
      <c r="B96" s="19" t="s">
        <v>86</v>
      </c>
      <c r="C96" s="18" t="s">
        <v>53</v>
      </c>
      <c r="D96" s="18" t="s">
        <v>220</v>
      </c>
      <c r="E96" s="18"/>
      <c r="F96" s="19"/>
      <c r="G96" s="20">
        <f>G97</f>
        <v>102000</v>
      </c>
    </row>
    <row r="97" spans="1:8" s="28" customFormat="1" ht="16.149999999999999" customHeight="1" thickBot="1">
      <c r="A97" s="23"/>
      <c r="B97" s="25" t="s">
        <v>86</v>
      </c>
      <c r="C97" s="26" t="s">
        <v>53</v>
      </c>
      <c r="D97" s="26"/>
      <c r="E97" s="26"/>
      <c r="F97" s="25"/>
      <c r="G97" s="27">
        <f>G98</f>
        <v>102000</v>
      </c>
    </row>
    <row r="98" spans="1:8" s="28" customFormat="1" ht="25.9" customHeight="1" thickBot="1">
      <c r="A98" s="23" t="s">
        <v>14</v>
      </c>
      <c r="B98" s="25" t="s">
        <v>86</v>
      </c>
      <c r="C98" s="26" t="s">
        <v>53</v>
      </c>
      <c r="D98" s="26"/>
      <c r="E98" s="26">
        <v>200</v>
      </c>
      <c r="F98" s="25"/>
      <c r="G98" s="27">
        <f>G99</f>
        <v>102000</v>
      </c>
    </row>
    <row r="99" spans="1:8" s="28" customFormat="1" ht="27.6" customHeight="1" thickBot="1">
      <c r="A99" s="23" t="s">
        <v>21</v>
      </c>
      <c r="B99" s="25" t="s">
        <v>86</v>
      </c>
      <c r="C99" s="26" t="s">
        <v>53</v>
      </c>
      <c r="D99" s="26" t="s">
        <v>222</v>
      </c>
      <c r="E99" s="26">
        <v>240</v>
      </c>
      <c r="F99" s="25" t="s">
        <v>213</v>
      </c>
      <c r="G99" s="27">
        <v>102000</v>
      </c>
    </row>
    <row r="100" spans="1:8" ht="15.75" thickBot="1">
      <c r="A100" s="87" t="s">
        <v>136</v>
      </c>
      <c r="B100" s="57" t="s">
        <v>86</v>
      </c>
      <c r="C100" s="57" t="s">
        <v>53</v>
      </c>
      <c r="D100" s="57" t="s">
        <v>137</v>
      </c>
      <c r="E100" s="57"/>
      <c r="F100" s="57"/>
      <c r="G100" s="58">
        <f>G101</f>
        <v>11000</v>
      </c>
    </row>
    <row r="101" spans="1:8" ht="15" thickBot="1">
      <c r="A101" s="23" t="s">
        <v>138</v>
      </c>
      <c r="B101" s="57" t="s">
        <v>86</v>
      </c>
      <c r="C101" s="57" t="s">
        <v>53</v>
      </c>
      <c r="D101" s="57" t="s">
        <v>188</v>
      </c>
      <c r="E101" s="57"/>
      <c r="F101" s="57"/>
      <c r="G101" s="58">
        <f>G102</f>
        <v>11000</v>
      </c>
    </row>
    <row r="102" spans="1:8" ht="30.75" thickBot="1">
      <c r="A102" s="87" t="s">
        <v>14</v>
      </c>
      <c r="B102" s="57" t="s">
        <v>86</v>
      </c>
      <c r="C102" s="57" t="s">
        <v>53</v>
      </c>
      <c r="D102" s="57" t="s">
        <v>188</v>
      </c>
      <c r="E102" s="57" t="s">
        <v>135</v>
      </c>
      <c r="F102" s="57"/>
      <c r="G102" s="58">
        <f>G103</f>
        <v>11000</v>
      </c>
    </row>
    <row r="103" spans="1:8" ht="24.75" thickBot="1">
      <c r="A103" s="23" t="s">
        <v>21</v>
      </c>
      <c r="B103" s="57" t="s">
        <v>86</v>
      </c>
      <c r="C103" s="57" t="s">
        <v>53</v>
      </c>
      <c r="D103" s="57" t="s">
        <v>188</v>
      </c>
      <c r="E103" s="57" t="s">
        <v>193</v>
      </c>
      <c r="F103" s="57" t="s">
        <v>114</v>
      </c>
      <c r="G103" s="58">
        <v>11000</v>
      </c>
    </row>
    <row r="104" spans="1:8" ht="15" thickBot="1">
      <c r="A104" s="40" t="s">
        <v>54</v>
      </c>
      <c r="B104" s="19" t="s">
        <v>86</v>
      </c>
      <c r="C104" s="18" t="s">
        <v>55</v>
      </c>
      <c r="D104" s="18"/>
      <c r="E104" s="18"/>
      <c r="F104" s="19"/>
      <c r="G104" s="20">
        <f>G105+G107+G109+G111+G137</f>
        <v>3974807.42</v>
      </c>
      <c r="H104" s="10"/>
    </row>
    <row r="105" spans="1:8" ht="24.75" thickBot="1">
      <c r="A105" s="40" t="s">
        <v>224</v>
      </c>
      <c r="B105" s="19" t="s">
        <v>86</v>
      </c>
      <c r="C105" s="18" t="s">
        <v>55</v>
      </c>
      <c r="D105" s="18" t="s">
        <v>225</v>
      </c>
      <c r="E105" s="18"/>
      <c r="F105" s="19"/>
      <c r="G105" s="20">
        <f>G106</f>
        <v>550000</v>
      </c>
      <c r="H105" s="10"/>
    </row>
    <row r="106" spans="1:8" ht="24.75" thickBot="1">
      <c r="A106" s="23" t="s">
        <v>21</v>
      </c>
      <c r="B106" s="25" t="s">
        <v>86</v>
      </c>
      <c r="C106" s="26" t="s">
        <v>55</v>
      </c>
      <c r="D106" s="26" t="s">
        <v>225</v>
      </c>
      <c r="E106" s="26">
        <v>240</v>
      </c>
      <c r="F106" s="25" t="s">
        <v>213</v>
      </c>
      <c r="G106" s="27">
        <v>550000</v>
      </c>
      <c r="H106" s="10"/>
    </row>
    <row r="107" spans="1:8" ht="36.75" thickBot="1">
      <c r="A107" s="23" t="s">
        <v>226</v>
      </c>
      <c r="B107" s="25" t="s">
        <v>86</v>
      </c>
      <c r="C107" s="26" t="s">
        <v>55</v>
      </c>
      <c r="D107" s="26" t="s">
        <v>228</v>
      </c>
      <c r="E107" s="26"/>
      <c r="F107" s="25"/>
      <c r="G107" s="27">
        <f>G108</f>
        <v>155000</v>
      </c>
      <c r="H107" s="10"/>
    </row>
    <row r="108" spans="1:8" ht="24.75" thickBot="1">
      <c r="A108" s="23" t="s">
        <v>21</v>
      </c>
      <c r="B108" s="25" t="s">
        <v>86</v>
      </c>
      <c r="C108" s="26" t="s">
        <v>55</v>
      </c>
      <c r="D108" s="26" t="s">
        <v>228</v>
      </c>
      <c r="E108" s="26">
        <v>240</v>
      </c>
      <c r="F108" s="25" t="s">
        <v>213</v>
      </c>
      <c r="G108" s="27">
        <v>155000</v>
      </c>
      <c r="H108" s="10"/>
    </row>
    <row r="109" spans="1:8" ht="36.75" thickBot="1">
      <c r="A109" s="23" t="s">
        <v>227</v>
      </c>
      <c r="B109" s="25" t="s">
        <v>86</v>
      </c>
      <c r="C109" s="26" t="s">
        <v>55</v>
      </c>
      <c r="D109" s="26" t="s">
        <v>229</v>
      </c>
      <c r="E109" s="26"/>
      <c r="F109" s="25"/>
      <c r="G109" s="27">
        <f>G110</f>
        <v>150000</v>
      </c>
      <c r="H109" s="10"/>
    </row>
    <row r="110" spans="1:8" ht="24.75" thickBot="1">
      <c r="A110" s="23" t="s">
        <v>21</v>
      </c>
      <c r="B110" s="25" t="s">
        <v>86</v>
      </c>
      <c r="C110" s="26" t="s">
        <v>55</v>
      </c>
      <c r="D110" s="26" t="s">
        <v>229</v>
      </c>
      <c r="E110" s="26">
        <v>240</v>
      </c>
      <c r="F110" s="25" t="s">
        <v>213</v>
      </c>
      <c r="G110" s="27">
        <v>150000</v>
      </c>
      <c r="H110" s="10"/>
    </row>
    <row r="111" spans="1:8" ht="24.75" thickBot="1">
      <c r="A111" s="23" t="s">
        <v>141</v>
      </c>
      <c r="B111" s="25" t="s">
        <v>86</v>
      </c>
      <c r="C111" s="26" t="s">
        <v>55</v>
      </c>
      <c r="D111" s="26" t="s">
        <v>56</v>
      </c>
      <c r="E111" s="26"/>
      <c r="F111" s="25"/>
      <c r="G111" s="27">
        <f>G112+G121</f>
        <v>1905996.95</v>
      </c>
    </row>
    <row r="112" spans="1:8" ht="36.75" thickBot="1">
      <c r="A112" s="23" t="s">
        <v>142</v>
      </c>
      <c r="B112" s="25" t="s">
        <v>86</v>
      </c>
      <c r="C112" s="26" t="s">
        <v>55</v>
      </c>
      <c r="D112" s="26" t="s">
        <v>57</v>
      </c>
      <c r="E112" s="26"/>
      <c r="F112" s="25"/>
      <c r="G112" s="27">
        <f>G113+G118</f>
        <v>651000</v>
      </c>
    </row>
    <row r="113" spans="1:7" ht="24.75" thickBot="1">
      <c r="A113" s="23" t="s">
        <v>143</v>
      </c>
      <c r="B113" s="25" t="s">
        <v>86</v>
      </c>
      <c r="C113" s="26" t="s">
        <v>55</v>
      </c>
      <c r="D113" s="26" t="s">
        <v>58</v>
      </c>
      <c r="E113" s="26"/>
      <c r="F113" s="25"/>
      <c r="G113" s="27">
        <f>G114</f>
        <v>551000</v>
      </c>
    </row>
    <row r="114" spans="1:7" ht="24.75" thickBot="1">
      <c r="A114" s="23" t="s">
        <v>14</v>
      </c>
      <c r="B114" s="25" t="s">
        <v>86</v>
      </c>
      <c r="C114" s="26" t="s">
        <v>55</v>
      </c>
      <c r="D114" s="26" t="s">
        <v>58</v>
      </c>
      <c r="E114" s="26">
        <v>200</v>
      </c>
      <c r="F114" s="25"/>
      <c r="G114" s="27">
        <f>G115+G116</f>
        <v>551000</v>
      </c>
    </row>
    <row r="115" spans="1:7" s="28" customFormat="1" ht="24.75" thickBot="1">
      <c r="A115" s="23" t="s">
        <v>21</v>
      </c>
      <c r="B115" s="25" t="s">
        <v>86</v>
      </c>
      <c r="C115" s="26" t="s">
        <v>55</v>
      </c>
      <c r="D115" s="26" t="s">
        <v>58</v>
      </c>
      <c r="E115" s="26">
        <v>247</v>
      </c>
      <c r="F115" s="25" t="s">
        <v>114</v>
      </c>
      <c r="G115" s="27">
        <v>550000</v>
      </c>
    </row>
    <row r="116" spans="1:7" ht="15" thickBot="1">
      <c r="A116" s="23" t="s">
        <v>23</v>
      </c>
      <c r="B116" s="25" t="s">
        <v>86</v>
      </c>
      <c r="C116" s="26" t="s">
        <v>55</v>
      </c>
      <c r="D116" s="26" t="s">
        <v>58</v>
      </c>
      <c r="E116" s="26">
        <v>850</v>
      </c>
      <c r="F116" s="25"/>
      <c r="G116" s="27">
        <v>1000</v>
      </c>
    </row>
    <row r="117" spans="1:7" ht="15" thickBot="1">
      <c r="A117" s="23" t="s">
        <v>144</v>
      </c>
      <c r="B117" s="25" t="s">
        <v>86</v>
      </c>
      <c r="C117" s="26" t="s">
        <v>55</v>
      </c>
      <c r="D117" s="26" t="s">
        <v>58</v>
      </c>
      <c r="E117" s="26">
        <v>853</v>
      </c>
      <c r="F117" s="25" t="s">
        <v>114</v>
      </c>
      <c r="G117" s="27">
        <v>1000</v>
      </c>
    </row>
    <row r="118" spans="1:7" ht="15" thickBot="1">
      <c r="A118" s="23" t="s">
        <v>145</v>
      </c>
      <c r="B118" s="2" t="s">
        <v>86</v>
      </c>
      <c r="C118" s="1" t="s">
        <v>55</v>
      </c>
      <c r="D118" s="1" t="s">
        <v>146</v>
      </c>
      <c r="E118" s="1"/>
      <c r="F118" s="2"/>
      <c r="G118" s="5">
        <f>G119</f>
        <v>100000</v>
      </c>
    </row>
    <row r="119" spans="1:7" ht="24.75" thickBot="1">
      <c r="A119" s="23" t="s">
        <v>14</v>
      </c>
      <c r="B119" s="2" t="s">
        <v>86</v>
      </c>
      <c r="C119" s="1" t="s">
        <v>55</v>
      </c>
      <c r="D119" s="1" t="s">
        <v>146</v>
      </c>
      <c r="E119" s="1">
        <v>200</v>
      </c>
      <c r="F119" s="2"/>
      <c r="G119" s="5">
        <f>G120</f>
        <v>100000</v>
      </c>
    </row>
    <row r="120" spans="1:7" s="28" customFormat="1" ht="24.75" thickBot="1">
      <c r="A120" s="23" t="s">
        <v>21</v>
      </c>
      <c r="B120" s="25" t="s">
        <v>86</v>
      </c>
      <c r="C120" s="26" t="s">
        <v>55</v>
      </c>
      <c r="D120" s="26" t="s">
        <v>146</v>
      </c>
      <c r="E120" s="26">
        <v>244</v>
      </c>
      <c r="F120" s="25" t="s">
        <v>114</v>
      </c>
      <c r="G120" s="27">
        <v>100000</v>
      </c>
    </row>
    <row r="121" spans="1:7" s="28" customFormat="1" ht="24.75" thickBot="1">
      <c r="A121" s="23" t="s">
        <v>147</v>
      </c>
      <c r="B121" s="25" t="s">
        <v>86</v>
      </c>
      <c r="C121" s="26" t="s">
        <v>55</v>
      </c>
      <c r="D121" s="26" t="s">
        <v>61</v>
      </c>
      <c r="E121" s="26"/>
      <c r="F121" s="25"/>
      <c r="G121" s="27">
        <f>G122+G125+G128+G131+G134</f>
        <v>1254996.95</v>
      </c>
    </row>
    <row r="122" spans="1:7" ht="24.75" thickBot="1">
      <c r="A122" s="23" t="s">
        <v>147</v>
      </c>
      <c r="B122" s="25" t="s">
        <v>86</v>
      </c>
      <c r="C122" s="26" t="s">
        <v>55</v>
      </c>
      <c r="D122" s="26" t="s">
        <v>63</v>
      </c>
      <c r="E122" s="26"/>
      <c r="F122" s="25"/>
      <c r="G122" s="27">
        <f>G123</f>
        <v>764996.95</v>
      </c>
    </row>
    <row r="123" spans="1:7" ht="24.75" thickBot="1">
      <c r="A123" s="23" t="s">
        <v>14</v>
      </c>
      <c r="B123" s="19" t="s">
        <v>86</v>
      </c>
      <c r="C123" s="26" t="s">
        <v>55</v>
      </c>
      <c r="D123" s="26" t="s">
        <v>63</v>
      </c>
      <c r="E123" s="26">
        <v>200</v>
      </c>
      <c r="F123" s="25"/>
      <c r="G123" s="27">
        <f>G124</f>
        <v>764996.95</v>
      </c>
    </row>
    <row r="124" spans="1:7" ht="25.15" customHeight="1" thickBot="1">
      <c r="A124" s="23" t="s">
        <v>21</v>
      </c>
      <c r="B124" s="25" t="s">
        <v>86</v>
      </c>
      <c r="C124" s="26" t="s">
        <v>55</v>
      </c>
      <c r="D124" s="26" t="s">
        <v>63</v>
      </c>
      <c r="E124" s="26">
        <v>244</v>
      </c>
      <c r="F124" s="25" t="s">
        <v>114</v>
      </c>
      <c r="G124" s="27">
        <v>764996.95</v>
      </c>
    </row>
    <row r="125" spans="1:7" s="28" customFormat="1" ht="15" thickBot="1">
      <c r="A125" s="52" t="s">
        <v>148</v>
      </c>
      <c r="B125" s="25" t="s">
        <v>86</v>
      </c>
      <c r="C125" s="26" t="s">
        <v>55</v>
      </c>
      <c r="D125" s="26" t="s">
        <v>65</v>
      </c>
      <c r="E125" s="26"/>
      <c r="F125" s="25"/>
      <c r="G125" s="41">
        <f>G126</f>
        <v>50000</v>
      </c>
    </row>
    <row r="126" spans="1:7" ht="24.75" thickBot="1">
      <c r="A126" s="23" t="s">
        <v>14</v>
      </c>
      <c r="B126" s="25" t="s">
        <v>86</v>
      </c>
      <c r="C126" s="26" t="s">
        <v>55</v>
      </c>
      <c r="D126" s="26" t="s">
        <v>65</v>
      </c>
      <c r="E126" s="26">
        <v>200</v>
      </c>
      <c r="F126" s="25"/>
      <c r="G126" s="27">
        <f>G127</f>
        <v>50000</v>
      </c>
    </row>
    <row r="127" spans="1:7" ht="24.75" thickBot="1">
      <c r="A127" s="23" t="s">
        <v>21</v>
      </c>
      <c r="B127" s="19" t="s">
        <v>86</v>
      </c>
      <c r="C127" s="26" t="s">
        <v>55</v>
      </c>
      <c r="D127" s="26" t="s">
        <v>65</v>
      </c>
      <c r="E127" s="26">
        <v>244</v>
      </c>
      <c r="F127" s="25" t="s">
        <v>114</v>
      </c>
      <c r="G127" s="27">
        <v>50000</v>
      </c>
    </row>
    <row r="128" spans="1:7" ht="24.75" thickBot="1">
      <c r="A128" s="23" t="s">
        <v>149</v>
      </c>
      <c r="B128" s="25" t="s">
        <v>86</v>
      </c>
      <c r="C128" s="26" t="s">
        <v>55</v>
      </c>
      <c r="D128" s="26" t="s">
        <v>66</v>
      </c>
      <c r="E128" s="26"/>
      <c r="F128" s="25"/>
      <c r="G128" s="27">
        <f>G129</f>
        <v>150000</v>
      </c>
    </row>
    <row r="129" spans="1:9" s="28" customFormat="1" ht="24.75" thickBot="1">
      <c r="A129" s="52" t="s">
        <v>14</v>
      </c>
      <c r="B129" s="25" t="s">
        <v>86</v>
      </c>
      <c r="C129" s="26" t="s">
        <v>55</v>
      </c>
      <c r="D129" s="26" t="s">
        <v>66</v>
      </c>
      <c r="E129" s="26">
        <v>200</v>
      </c>
      <c r="F129" s="25"/>
      <c r="G129" s="41">
        <f>G130</f>
        <v>150000</v>
      </c>
    </row>
    <row r="130" spans="1:9" s="28" customFormat="1" ht="24.75" thickBot="1">
      <c r="A130" s="52" t="s">
        <v>21</v>
      </c>
      <c r="B130" s="25" t="s">
        <v>86</v>
      </c>
      <c r="C130" s="26" t="s">
        <v>55</v>
      </c>
      <c r="D130" s="26" t="s">
        <v>66</v>
      </c>
      <c r="E130" s="26">
        <v>244</v>
      </c>
      <c r="F130" s="25" t="s">
        <v>114</v>
      </c>
      <c r="G130" s="41">
        <v>150000</v>
      </c>
      <c r="I130" s="61"/>
    </row>
    <row r="131" spans="1:9" s="28" customFormat="1" ht="15" thickBot="1">
      <c r="A131" s="23" t="s">
        <v>150</v>
      </c>
      <c r="B131" s="25" t="s">
        <v>86</v>
      </c>
      <c r="C131" s="26" t="s">
        <v>55</v>
      </c>
      <c r="D131" s="26" t="s">
        <v>89</v>
      </c>
      <c r="E131" s="26"/>
      <c r="F131" s="19"/>
      <c r="G131" s="41">
        <f>G132</f>
        <v>150000</v>
      </c>
      <c r="I131" s="61"/>
    </row>
    <row r="132" spans="1:9" s="28" customFormat="1" ht="24.75" thickBot="1">
      <c r="A132" s="52" t="s">
        <v>14</v>
      </c>
      <c r="B132" s="25" t="s">
        <v>86</v>
      </c>
      <c r="C132" s="26" t="s">
        <v>55</v>
      </c>
      <c r="D132" s="26" t="s">
        <v>89</v>
      </c>
      <c r="E132" s="26">
        <v>200</v>
      </c>
      <c r="F132" s="25"/>
      <c r="G132" s="41">
        <f>G133</f>
        <v>150000</v>
      </c>
    </row>
    <row r="133" spans="1:9" s="28" customFormat="1" ht="24.75" thickBot="1">
      <c r="A133" s="52" t="s">
        <v>21</v>
      </c>
      <c r="B133" s="25" t="s">
        <v>86</v>
      </c>
      <c r="C133" s="26" t="s">
        <v>55</v>
      </c>
      <c r="D133" s="26" t="s">
        <v>89</v>
      </c>
      <c r="E133" s="26">
        <v>244</v>
      </c>
      <c r="F133" s="25" t="s">
        <v>114</v>
      </c>
      <c r="G133" s="41">
        <v>150000</v>
      </c>
    </row>
    <row r="134" spans="1:9" s="28" customFormat="1" ht="15" thickBot="1">
      <c r="A134" s="23" t="s">
        <v>151</v>
      </c>
      <c r="B134" s="25" t="s">
        <v>86</v>
      </c>
      <c r="C134" s="26" t="s">
        <v>55</v>
      </c>
      <c r="D134" s="26" t="s">
        <v>152</v>
      </c>
      <c r="E134" s="26"/>
      <c r="F134" s="25"/>
      <c r="G134" s="41">
        <f>G135</f>
        <v>140000</v>
      </c>
    </row>
    <row r="135" spans="1:9" s="28" customFormat="1" ht="24.75" thickBot="1">
      <c r="A135" s="52" t="s">
        <v>14</v>
      </c>
      <c r="B135" s="25" t="s">
        <v>86</v>
      </c>
      <c r="C135" s="26" t="s">
        <v>55</v>
      </c>
      <c r="D135" s="26" t="s">
        <v>152</v>
      </c>
      <c r="E135" s="26">
        <v>200</v>
      </c>
      <c r="F135" s="25"/>
      <c r="G135" s="41">
        <f>G136</f>
        <v>140000</v>
      </c>
    </row>
    <row r="136" spans="1:9" s="28" customFormat="1" ht="24.75" thickBot="1">
      <c r="A136" s="52" t="s">
        <v>21</v>
      </c>
      <c r="B136" s="25" t="s">
        <v>86</v>
      </c>
      <c r="C136" s="26" t="s">
        <v>55</v>
      </c>
      <c r="D136" s="26" t="s">
        <v>152</v>
      </c>
      <c r="E136" s="26">
        <v>244</v>
      </c>
      <c r="F136" s="25"/>
      <c r="G136" s="41">
        <v>140000</v>
      </c>
    </row>
    <row r="137" spans="1:9" ht="48.75" thickBot="1">
      <c r="A137" s="23" t="s">
        <v>201</v>
      </c>
      <c r="B137" s="59" t="s">
        <v>86</v>
      </c>
      <c r="C137" s="95" t="s">
        <v>55</v>
      </c>
      <c r="D137" s="95" t="s">
        <v>28</v>
      </c>
      <c r="E137" s="95"/>
      <c r="F137" s="59"/>
      <c r="G137" s="60">
        <f>G138</f>
        <v>1213810.47</v>
      </c>
    </row>
    <row r="138" spans="1:9" ht="48.75" thickBot="1">
      <c r="A138" s="23" t="s">
        <v>202</v>
      </c>
      <c r="B138" s="2" t="s">
        <v>86</v>
      </c>
      <c r="C138" s="1" t="s">
        <v>55</v>
      </c>
      <c r="D138" s="1" t="s">
        <v>28</v>
      </c>
      <c r="E138" s="1"/>
      <c r="F138" s="2"/>
      <c r="G138" s="5">
        <f>G139+G140+G141</f>
        <v>1213810.47</v>
      </c>
    </row>
    <row r="139" spans="1:9" ht="24.75" thickBot="1">
      <c r="A139" s="52" t="s">
        <v>14</v>
      </c>
      <c r="B139" s="25" t="s">
        <v>86</v>
      </c>
      <c r="C139" s="26" t="s">
        <v>55</v>
      </c>
      <c r="D139" s="26" t="s">
        <v>117</v>
      </c>
      <c r="E139" s="26">
        <v>200</v>
      </c>
      <c r="F139" s="25" t="s">
        <v>213</v>
      </c>
      <c r="G139" s="27">
        <v>150000</v>
      </c>
    </row>
    <row r="140" spans="1:9" ht="24.75" thickBot="1">
      <c r="A140" s="52" t="s">
        <v>14</v>
      </c>
      <c r="B140" s="2" t="s">
        <v>86</v>
      </c>
      <c r="C140" s="1" t="s">
        <v>55</v>
      </c>
      <c r="D140" s="1" t="s">
        <v>117</v>
      </c>
      <c r="E140" s="1">
        <v>200</v>
      </c>
      <c r="F140" s="25" t="s">
        <v>114</v>
      </c>
      <c r="G140" s="27">
        <v>975258.05</v>
      </c>
    </row>
    <row r="141" spans="1:9" ht="24.75" thickBot="1">
      <c r="A141" s="52" t="s">
        <v>14</v>
      </c>
      <c r="B141" s="2" t="s">
        <v>86</v>
      </c>
      <c r="C141" s="1" t="s">
        <v>55</v>
      </c>
      <c r="D141" s="1" t="s">
        <v>117</v>
      </c>
      <c r="E141" s="1">
        <v>200</v>
      </c>
      <c r="F141" s="25" t="s">
        <v>114</v>
      </c>
      <c r="G141" s="27">
        <v>88552.42</v>
      </c>
    </row>
    <row r="142" spans="1:9" s="28" customFormat="1" ht="15" thickBot="1">
      <c r="A142" s="22" t="s">
        <v>155</v>
      </c>
      <c r="B142" s="4" t="s">
        <v>86</v>
      </c>
      <c r="C142" s="3" t="s">
        <v>156</v>
      </c>
      <c r="D142" s="3"/>
      <c r="E142" s="3"/>
      <c r="F142" s="4"/>
      <c r="G142" s="6">
        <f>G143</f>
        <v>20000</v>
      </c>
    </row>
    <row r="143" spans="1:9" ht="24.75" thickBot="1">
      <c r="A143" s="97" t="s">
        <v>157</v>
      </c>
      <c r="B143" s="59" t="s">
        <v>86</v>
      </c>
      <c r="C143" s="95" t="s">
        <v>69</v>
      </c>
      <c r="D143" s="95"/>
      <c r="E143" s="95">
        <v>244</v>
      </c>
      <c r="F143" s="59" t="s">
        <v>114</v>
      </c>
      <c r="G143" s="60">
        <f>G144</f>
        <v>20000</v>
      </c>
    </row>
    <row r="144" spans="1:9" ht="36.75" thickBot="1">
      <c r="A144" s="23" t="s">
        <v>153</v>
      </c>
      <c r="B144" s="2" t="s">
        <v>86</v>
      </c>
      <c r="C144" s="1" t="s">
        <v>69</v>
      </c>
      <c r="D144" s="1" t="s">
        <v>28</v>
      </c>
      <c r="E144" s="1"/>
      <c r="F144" s="2"/>
      <c r="G144" s="5">
        <f>G145</f>
        <v>20000</v>
      </c>
    </row>
    <row r="145" spans="1:7" ht="24.75" thickBot="1">
      <c r="A145" s="23" t="s">
        <v>21</v>
      </c>
      <c r="B145" s="2" t="s">
        <v>86</v>
      </c>
      <c r="C145" s="1" t="s">
        <v>69</v>
      </c>
      <c r="D145" s="1" t="s">
        <v>70</v>
      </c>
      <c r="E145" s="1">
        <v>200</v>
      </c>
      <c r="F145" s="2"/>
      <c r="G145" s="5">
        <f>G146</f>
        <v>20000</v>
      </c>
    </row>
    <row r="146" spans="1:7" ht="24.75" thickBot="1">
      <c r="A146" s="23" t="s">
        <v>21</v>
      </c>
      <c r="B146" s="2" t="s">
        <v>86</v>
      </c>
      <c r="C146" s="1" t="s">
        <v>69</v>
      </c>
      <c r="D146" s="1" t="s">
        <v>70</v>
      </c>
      <c r="E146" s="1">
        <v>240</v>
      </c>
      <c r="F146" s="2" t="s">
        <v>114</v>
      </c>
      <c r="G146" s="5">
        <v>20000</v>
      </c>
    </row>
    <row r="147" spans="1:7" ht="15" thickBot="1">
      <c r="A147" s="22" t="s">
        <v>158</v>
      </c>
      <c r="B147" s="4" t="s">
        <v>86</v>
      </c>
      <c r="C147" s="3" t="s">
        <v>159</v>
      </c>
      <c r="D147" s="3"/>
      <c r="E147" s="3"/>
      <c r="F147" s="4"/>
      <c r="G147" s="6">
        <f>G148</f>
        <v>3500000</v>
      </c>
    </row>
    <row r="148" spans="1:7" s="28" customFormat="1" ht="15" thickBot="1">
      <c r="A148" s="23" t="s">
        <v>160</v>
      </c>
      <c r="B148" s="25" t="s">
        <v>86</v>
      </c>
      <c r="C148" s="26" t="s">
        <v>71</v>
      </c>
      <c r="D148" s="26"/>
      <c r="E148" s="26"/>
      <c r="F148" s="25"/>
      <c r="G148" s="27">
        <f>G149</f>
        <v>3500000</v>
      </c>
    </row>
    <row r="149" spans="1:7" ht="24.75" thickBot="1">
      <c r="A149" s="23" t="s">
        <v>140</v>
      </c>
      <c r="B149" s="25" t="s">
        <v>86</v>
      </c>
      <c r="C149" s="26" t="s">
        <v>161</v>
      </c>
      <c r="D149" s="26" t="s">
        <v>118</v>
      </c>
      <c r="E149" s="26"/>
      <c r="F149" s="25"/>
      <c r="G149" s="27">
        <f>G150</f>
        <v>3500000</v>
      </c>
    </row>
    <row r="150" spans="1:7" ht="24.75" thickBot="1">
      <c r="A150" s="23" t="s">
        <v>162</v>
      </c>
      <c r="B150" s="25" t="s">
        <v>86</v>
      </c>
      <c r="C150" s="26" t="s">
        <v>71</v>
      </c>
      <c r="D150" s="26" t="s">
        <v>104</v>
      </c>
      <c r="E150" s="26"/>
      <c r="F150" s="25"/>
      <c r="G150" s="27">
        <f>G151</f>
        <v>3500000</v>
      </c>
    </row>
    <row r="151" spans="1:7" s="28" customFormat="1" ht="15" thickBot="1">
      <c r="A151" s="23" t="s">
        <v>163</v>
      </c>
      <c r="B151" s="25" t="s">
        <v>86</v>
      </c>
      <c r="C151" s="26" t="s">
        <v>71</v>
      </c>
      <c r="D151" s="26" t="s">
        <v>118</v>
      </c>
      <c r="E151" s="26">
        <v>500</v>
      </c>
      <c r="F151" s="25"/>
      <c r="G151" s="27">
        <f>G152</f>
        <v>3500000</v>
      </c>
    </row>
    <row r="152" spans="1:7" ht="15" thickBot="1">
      <c r="A152" s="88" t="s">
        <v>164</v>
      </c>
      <c r="B152" s="25" t="s">
        <v>86</v>
      </c>
      <c r="C152" s="26" t="s">
        <v>71</v>
      </c>
      <c r="D152" s="26" t="s">
        <v>107</v>
      </c>
      <c r="E152" s="26">
        <v>540</v>
      </c>
      <c r="F152" s="25" t="s">
        <v>114</v>
      </c>
      <c r="G152" s="27">
        <v>3500000</v>
      </c>
    </row>
    <row r="153" spans="1:7" ht="15" thickBot="1">
      <c r="A153" s="22" t="s">
        <v>165</v>
      </c>
      <c r="B153" s="4" t="s">
        <v>86</v>
      </c>
      <c r="C153" s="3" t="s">
        <v>166</v>
      </c>
      <c r="D153" s="3"/>
      <c r="E153" s="3"/>
      <c r="F153" s="4"/>
      <c r="G153" s="6">
        <f>G154</f>
        <v>306512</v>
      </c>
    </row>
    <row r="154" spans="1:7" ht="15" thickBot="1">
      <c r="A154" s="23" t="s">
        <v>74</v>
      </c>
      <c r="B154" s="25" t="s">
        <v>86</v>
      </c>
      <c r="C154" s="26" t="s">
        <v>73</v>
      </c>
      <c r="D154" s="26"/>
      <c r="E154" s="26"/>
      <c r="F154" s="25"/>
      <c r="G154" s="27">
        <f>G155</f>
        <v>306512</v>
      </c>
    </row>
    <row r="155" spans="1:7" s="28" customFormat="1" ht="24.75" thickBot="1">
      <c r="A155" s="23" t="s">
        <v>75</v>
      </c>
      <c r="B155" s="25" t="s">
        <v>86</v>
      </c>
      <c r="C155" s="26" t="s">
        <v>73</v>
      </c>
      <c r="D155" s="26" t="s">
        <v>76</v>
      </c>
      <c r="E155" s="26"/>
      <c r="F155" s="25"/>
      <c r="G155" s="27">
        <f>G156+G161</f>
        <v>306512</v>
      </c>
    </row>
    <row r="156" spans="1:7" ht="15" thickBot="1">
      <c r="A156" s="96" t="s">
        <v>174</v>
      </c>
      <c r="B156" s="59" t="s">
        <v>86</v>
      </c>
      <c r="C156" s="95" t="s">
        <v>73</v>
      </c>
      <c r="D156" s="95" t="s">
        <v>77</v>
      </c>
      <c r="E156" s="95"/>
      <c r="F156" s="59"/>
      <c r="G156" s="60">
        <f>G157+G159</f>
        <v>236512</v>
      </c>
    </row>
    <row r="157" spans="1:7" ht="18" customHeight="1" thickBot="1">
      <c r="A157" s="24" t="s">
        <v>78</v>
      </c>
      <c r="B157" s="25" t="s">
        <v>86</v>
      </c>
      <c r="C157" s="26" t="s">
        <v>73</v>
      </c>
      <c r="D157" s="26" t="s">
        <v>80</v>
      </c>
      <c r="E157" s="25" t="s">
        <v>173</v>
      </c>
      <c r="F157" s="25"/>
      <c r="G157" s="27">
        <f>G158</f>
        <v>10000</v>
      </c>
    </row>
    <row r="158" spans="1:7" ht="15" thickBot="1">
      <c r="A158" s="24" t="s">
        <v>172</v>
      </c>
      <c r="B158" s="25" t="s">
        <v>86</v>
      </c>
      <c r="C158" s="26" t="s">
        <v>73</v>
      </c>
      <c r="D158" s="26" t="s">
        <v>80</v>
      </c>
      <c r="E158" s="26">
        <v>360</v>
      </c>
      <c r="F158" s="25"/>
      <c r="G158" s="27">
        <v>10000</v>
      </c>
    </row>
    <row r="159" spans="1:7" ht="15" thickBot="1">
      <c r="A159" s="24" t="s">
        <v>81</v>
      </c>
      <c r="B159" s="25" t="s">
        <v>86</v>
      </c>
      <c r="C159" s="26" t="s">
        <v>73</v>
      </c>
      <c r="D159" s="26" t="s">
        <v>79</v>
      </c>
      <c r="E159" s="26">
        <v>312</v>
      </c>
      <c r="F159" s="25"/>
      <c r="G159" s="27">
        <f>G160</f>
        <v>226512</v>
      </c>
    </row>
    <row r="160" spans="1:7" ht="15" thickBot="1">
      <c r="A160" s="24" t="s">
        <v>175</v>
      </c>
      <c r="B160" s="25" t="s">
        <v>86</v>
      </c>
      <c r="C160" s="26" t="s">
        <v>73</v>
      </c>
      <c r="D160" s="26" t="s">
        <v>80</v>
      </c>
      <c r="E160" s="26">
        <v>312</v>
      </c>
      <c r="F160" s="25" t="s">
        <v>114</v>
      </c>
      <c r="G160" s="27">
        <v>226512</v>
      </c>
    </row>
    <row r="161" spans="1:8" ht="24.75" thickBot="1">
      <c r="A161" s="23" t="s">
        <v>167</v>
      </c>
      <c r="B161" s="75" t="s">
        <v>86</v>
      </c>
      <c r="C161" s="76" t="s">
        <v>73</v>
      </c>
      <c r="D161" s="76"/>
      <c r="E161" s="76"/>
      <c r="F161" s="75"/>
      <c r="G161" s="77">
        <f>G162</f>
        <v>70000</v>
      </c>
    </row>
    <row r="162" spans="1:8" ht="15" thickBot="1">
      <c r="A162" s="66" t="s">
        <v>176</v>
      </c>
      <c r="B162" s="67" t="s">
        <v>86</v>
      </c>
      <c r="C162" s="68" t="s">
        <v>73</v>
      </c>
      <c r="D162" s="68" t="s">
        <v>103</v>
      </c>
      <c r="E162" s="68">
        <v>540</v>
      </c>
      <c r="F162" s="67"/>
      <c r="G162" s="69">
        <v>70000</v>
      </c>
    </row>
    <row r="163" spans="1:8" ht="15" thickBot="1">
      <c r="A163" s="71" t="s">
        <v>82</v>
      </c>
      <c r="B163" s="72" t="s">
        <v>86</v>
      </c>
      <c r="C163" s="73" t="s">
        <v>106</v>
      </c>
      <c r="D163" s="73"/>
      <c r="E163" s="73"/>
      <c r="F163" s="72"/>
      <c r="G163" s="74">
        <f>G164</f>
        <v>1000</v>
      </c>
    </row>
    <row r="164" spans="1:8" ht="15" thickBot="1">
      <c r="A164" s="83" t="s">
        <v>168</v>
      </c>
      <c r="B164" s="67" t="s">
        <v>86</v>
      </c>
      <c r="C164" s="68" t="s">
        <v>106</v>
      </c>
      <c r="D164" s="68" t="s">
        <v>179</v>
      </c>
      <c r="E164" s="68"/>
      <c r="F164" s="67" t="s">
        <v>114</v>
      </c>
      <c r="G164" s="69">
        <f>G165</f>
        <v>1000</v>
      </c>
    </row>
    <row r="165" spans="1:8" ht="24.75" thickBot="1">
      <c r="A165" s="70" t="s">
        <v>177</v>
      </c>
      <c r="B165" s="67" t="s">
        <v>86</v>
      </c>
      <c r="C165" s="68" t="s">
        <v>106</v>
      </c>
      <c r="D165" s="68" t="s">
        <v>178</v>
      </c>
      <c r="E165" s="68"/>
      <c r="F165" s="67"/>
      <c r="G165" s="69">
        <f>G166</f>
        <v>1000</v>
      </c>
      <c r="H165" s="51"/>
    </row>
    <row r="166" spans="1:8" ht="15" thickBot="1">
      <c r="A166" s="83" t="s">
        <v>176</v>
      </c>
      <c r="B166" s="67" t="s">
        <v>86</v>
      </c>
      <c r="C166" s="68" t="s">
        <v>106</v>
      </c>
      <c r="D166" s="68" t="s">
        <v>178</v>
      </c>
      <c r="E166" s="68">
        <v>540</v>
      </c>
      <c r="F166" s="67" t="s">
        <v>114</v>
      </c>
      <c r="G166" s="69">
        <v>1000</v>
      </c>
      <c r="H166" s="51"/>
    </row>
    <row r="167" spans="1:8">
      <c r="G167" s="10"/>
    </row>
    <row r="169" spans="1:8">
      <c r="G169" s="10"/>
    </row>
  </sheetData>
  <autoFilter ref="A7:I160">
    <filterColumn colId="3"/>
    <filterColumn colId="4"/>
    <filterColumn colId="5"/>
  </autoFilter>
  <mergeCells count="2">
    <mergeCell ref="A5:G5"/>
    <mergeCell ref="C1:G3"/>
  </mergeCells>
  <pageMargins left="0.7" right="0.7" top="0.75" bottom="0.75" header="0.3" footer="0.3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N143"/>
  <sheetViews>
    <sheetView workbookViewId="0">
      <selection activeCell="G16" sqref="G16"/>
    </sheetView>
  </sheetViews>
  <sheetFormatPr defaultColWidth="8.85546875" defaultRowHeight="12"/>
  <cols>
    <col min="1" max="1" width="45.5703125" style="42" customWidth="1"/>
    <col min="2" max="2" width="5.28515625" style="42" customWidth="1"/>
    <col min="3" max="3" width="6.28515625" style="42" customWidth="1"/>
    <col min="4" max="4" width="14.28515625" style="42" customWidth="1"/>
    <col min="5" max="6" width="10" style="42" customWidth="1"/>
    <col min="7" max="7" width="13.85546875" style="42" customWidth="1"/>
    <col min="8" max="8" width="13.28515625" style="42" customWidth="1"/>
    <col min="9" max="9" width="17.5703125" style="42" customWidth="1"/>
    <col min="10" max="10" width="36" style="42" customWidth="1"/>
    <col min="11" max="11" width="10.7109375" style="42" customWidth="1"/>
    <col min="12" max="13" width="8.85546875" style="42"/>
    <col min="14" max="14" width="9.140625" style="42" bestFit="1" customWidth="1"/>
    <col min="15" max="16384" width="8.85546875" style="42"/>
  </cols>
  <sheetData>
    <row r="2" spans="1:14" ht="11.45" customHeight="1">
      <c r="D2" s="168" t="s">
        <v>242</v>
      </c>
      <c r="E2" s="168"/>
      <c r="F2" s="168"/>
      <c r="G2" s="168"/>
      <c r="H2" s="168"/>
      <c r="I2" s="47"/>
      <c r="J2" s="47"/>
    </row>
    <row r="3" spans="1:14" ht="4.1500000000000004" customHeight="1">
      <c r="D3" s="168"/>
      <c r="E3" s="168"/>
      <c r="F3" s="168"/>
      <c r="G3" s="168"/>
      <c r="H3" s="168"/>
      <c r="I3" s="47"/>
      <c r="J3" s="47"/>
    </row>
    <row r="4" spans="1:14" ht="11.45" hidden="1" customHeight="1">
      <c r="A4" s="43"/>
      <c r="C4" s="44"/>
      <c r="D4" s="168"/>
      <c r="E4" s="168"/>
      <c r="F4" s="168"/>
      <c r="G4" s="168"/>
      <c r="H4" s="168"/>
      <c r="I4" s="47"/>
      <c r="J4" s="47"/>
    </row>
    <row r="5" spans="1:14" ht="5.45" customHeight="1">
      <c r="A5" s="43"/>
      <c r="C5" s="45"/>
      <c r="D5" s="168"/>
      <c r="E5" s="168"/>
      <c r="F5" s="168"/>
      <c r="G5" s="168"/>
      <c r="H5" s="168"/>
      <c r="I5" s="47"/>
      <c r="J5" s="47"/>
    </row>
    <row r="6" spans="1:14">
      <c r="A6" s="43"/>
      <c r="C6" s="45"/>
      <c r="D6" s="168"/>
      <c r="E6" s="168"/>
      <c r="F6" s="168"/>
      <c r="G6" s="168"/>
      <c r="H6" s="168"/>
      <c r="I6" s="47"/>
      <c r="J6" s="47"/>
    </row>
    <row r="7" spans="1:14">
      <c r="A7" s="43"/>
      <c r="C7" s="45"/>
      <c r="D7" s="168"/>
      <c r="E7" s="168"/>
      <c r="F7" s="168"/>
      <c r="G7" s="168"/>
      <c r="H7" s="168"/>
      <c r="I7" s="47"/>
      <c r="J7" s="47"/>
    </row>
    <row r="8" spans="1:14">
      <c r="A8" s="43"/>
      <c r="C8" s="45"/>
      <c r="D8" s="45"/>
      <c r="E8" s="45"/>
      <c r="F8" s="45"/>
      <c r="G8" s="45"/>
      <c r="H8" s="45"/>
      <c r="I8" s="45"/>
      <c r="J8" s="45"/>
    </row>
    <row r="9" spans="1:14">
      <c r="A9" s="43" t="s">
        <v>0</v>
      </c>
    </row>
    <row r="10" spans="1:14" ht="32.450000000000003" customHeight="1" thickBot="1">
      <c r="A10" s="169" t="s">
        <v>194</v>
      </c>
      <c r="B10" s="169"/>
      <c r="C10" s="169"/>
      <c r="D10" s="169"/>
      <c r="E10" s="169"/>
      <c r="F10" s="169"/>
      <c r="G10" s="169"/>
      <c r="H10" s="169"/>
      <c r="I10" s="46"/>
      <c r="J10" t="s">
        <v>180</v>
      </c>
      <c r="K10" s="47"/>
      <c r="L10" s="47"/>
    </row>
    <row r="11" spans="1:14" s="48" customFormat="1" ht="48.75" thickBot="1">
      <c r="A11" s="78"/>
      <c r="B11" s="14" t="s">
        <v>2</v>
      </c>
      <c r="C11" s="14" t="s">
        <v>122</v>
      </c>
      <c r="D11" s="14" t="s">
        <v>90</v>
      </c>
      <c r="E11" s="14" t="s">
        <v>3</v>
      </c>
      <c r="F11" s="14"/>
      <c r="G11" s="14" t="s">
        <v>111</v>
      </c>
      <c r="H11" s="14" t="s">
        <v>191</v>
      </c>
    </row>
    <row r="12" spans="1:14" s="48" customFormat="1" ht="12.75" thickBot="1">
      <c r="A12" s="86"/>
      <c r="B12" s="15"/>
      <c r="C12" s="15"/>
      <c r="D12" s="15"/>
      <c r="E12" s="15"/>
      <c r="F12" s="15"/>
      <c r="G12" s="15">
        <v>6</v>
      </c>
      <c r="H12" s="15">
        <v>6</v>
      </c>
    </row>
    <row r="13" spans="1:14" ht="12.75" thickBot="1">
      <c r="A13" s="79">
        <v>1</v>
      </c>
      <c r="B13" s="34" t="s">
        <v>123</v>
      </c>
      <c r="C13" s="35">
        <v>3</v>
      </c>
      <c r="D13" s="35">
        <v>4</v>
      </c>
      <c r="E13" s="35">
        <v>5</v>
      </c>
      <c r="F13" s="35"/>
      <c r="G13" s="34">
        <v>6</v>
      </c>
      <c r="H13" s="34">
        <v>7</v>
      </c>
      <c r="K13" s="49"/>
      <c r="N13" s="49"/>
    </row>
    <row r="14" spans="1:14" ht="45.75" thickBot="1">
      <c r="A14" s="80" t="s">
        <v>4</v>
      </c>
      <c r="B14" s="30" t="s">
        <v>86</v>
      </c>
      <c r="C14" s="31"/>
      <c r="D14" s="31"/>
      <c r="E14" s="31"/>
      <c r="F14" s="31"/>
      <c r="G14" s="38">
        <f>G15+G61+G71+G81+G119+G124+G130+G140</f>
        <v>14592612</v>
      </c>
      <c r="H14" s="38">
        <f>H15+H61+H71+H81+H119+H124+H130+H140</f>
        <v>11302848</v>
      </c>
      <c r="I14" s="49"/>
      <c r="J14" s="49"/>
      <c r="K14" s="49"/>
      <c r="N14" s="49"/>
    </row>
    <row r="15" spans="1:14" ht="14.25" thickBot="1">
      <c r="A15" s="99" t="s">
        <v>5</v>
      </c>
      <c r="B15" s="100" t="s">
        <v>86</v>
      </c>
      <c r="C15" s="101" t="s">
        <v>6</v>
      </c>
      <c r="D15" s="101"/>
      <c r="E15" s="101"/>
      <c r="F15" s="37"/>
      <c r="G15" s="102">
        <f>G16+G22+G46+G52</f>
        <v>5163651</v>
      </c>
      <c r="H15" s="102">
        <f>H16+H22+H46+H52</f>
        <v>5093651</v>
      </c>
      <c r="I15" s="49"/>
      <c r="J15" s="49"/>
    </row>
    <row r="16" spans="1:14" ht="48.75" thickBot="1">
      <c r="A16" s="23" t="s">
        <v>7</v>
      </c>
      <c r="B16" s="19" t="s">
        <v>86</v>
      </c>
      <c r="C16" s="18" t="s">
        <v>8</v>
      </c>
      <c r="D16" s="18"/>
      <c r="E16" s="18"/>
      <c r="F16" s="18"/>
      <c r="G16" s="20">
        <f t="shared" ref="G16:H20" si="0">G17</f>
        <v>126000</v>
      </c>
      <c r="H16" s="20">
        <f t="shared" si="0"/>
        <v>126000</v>
      </c>
    </row>
    <row r="17" spans="1:8" ht="48.75" thickBot="1">
      <c r="A17" s="23" t="s">
        <v>112</v>
      </c>
      <c r="B17" s="2" t="s">
        <v>86</v>
      </c>
      <c r="C17" s="1" t="s">
        <v>8</v>
      </c>
      <c r="D17" s="1" t="s">
        <v>9</v>
      </c>
      <c r="E17" s="1"/>
      <c r="F17" s="1"/>
      <c r="G17" s="5">
        <f t="shared" si="0"/>
        <v>126000</v>
      </c>
      <c r="H17" s="5">
        <f t="shared" si="0"/>
        <v>126000</v>
      </c>
    </row>
    <row r="18" spans="1:8" ht="48.75" thickBot="1">
      <c r="A18" s="23" t="s">
        <v>10</v>
      </c>
      <c r="B18" s="2" t="s">
        <v>87</v>
      </c>
      <c r="C18" s="1" t="s">
        <v>8</v>
      </c>
      <c r="D18" s="1" t="s">
        <v>11</v>
      </c>
      <c r="E18" s="1"/>
      <c r="F18" s="1"/>
      <c r="G18" s="5">
        <f t="shared" si="0"/>
        <v>126000</v>
      </c>
      <c r="H18" s="5">
        <f t="shared" si="0"/>
        <v>126000</v>
      </c>
    </row>
    <row r="19" spans="1:8" ht="24.75" thickBot="1">
      <c r="A19" s="23" t="s">
        <v>12</v>
      </c>
      <c r="B19" s="2" t="s">
        <v>86</v>
      </c>
      <c r="C19" s="1" t="s">
        <v>8</v>
      </c>
      <c r="D19" s="1" t="s">
        <v>13</v>
      </c>
      <c r="E19" s="1"/>
      <c r="F19" s="2"/>
      <c r="G19" s="5">
        <f t="shared" si="0"/>
        <v>126000</v>
      </c>
      <c r="H19" s="5">
        <f t="shared" si="0"/>
        <v>126000</v>
      </c>
    </row>
    <row r="20" spans="1:8" ht="60.75" thickBot="1">
      <c r="A20" s="23" t="s">
        <v>19</v>
      </c>
      <c r="B20" s="2" t="s">
        <v>86</v>
      </c>
      <c r="C20" s="1" t="s">
        <v>8</v>
      </c>
      <c r="D20" s="1" t="s">
        <v>13</v>
      </c>
      <c r="E20" s="1">
        <v>100</v>
      </c>
      <c r="F20" s="2"/>
      <c r="G20" s="5">
        <f t="shared" si="0"/>
        <v>126000</v>
      </c>
      <c r="H20" s="5">
        <f t="shared" si="0"/>
        <v>126000</v>
      </c>
    </row>
    <row r="21" spans="1:8" ht="24.75" thickBot="1">
      <c r="A21" s="23" t="s">
        <v>20</v>
      </c>
      <c r="B21" s="25" t="s">
        <v>86</v>
      </c>
      <c r="C21" s="26" t="s">
        <v>8</v>
      </c>
      <c r="D21" s="26" t="s">
        <v>13</v>
      </c>
      <c r="E21" s="26">
        <v>123</v>
      </c>
      <c r="F21" s="25" t="s">
        <v>114</v>
      </c>
      <c r="G21" s="27">
        <v>126000</v>
      </c>
      <c r="H21" s="27">
        <v>126000</v>
      </c>
    </row>
    <row r="22" spans="1:8" ht="48.75" thickBot="1">
      <c r="A22" s="81" t="s">
        <v>15</v>
      </c>
      <c r="B22" s="36" t="s">
        <v>86</v>
      </c>
      <c r="C22" s="37" t="s">
        <v>16</v>
      </c>
      <c r="D22" s="37"/>
      <c r="E22" s="37"/>
      <c r="F22" s="36"/>
      <c r="G22" s="38">
        <f>G23</f>
        <v>4823117</v>
      </c>
      <c r="H22" s="38">
        <f>H23</f>
        <v>4753117</v>
      </c>
    </row>
    <row r="23" spans="1:8" ht="48.75" thickBot="1">
      <c r="A23" s="23" t="s">
        <v>112</v>
      </c>
      <c r="B23" s="2" t="s">
        <v>86</v>
      </c>
      <c r="C23" s="1" t="s">
        <v>16</v>
      </c>
      <c r="D23" s="1" t="s">
        <v>9</v>
      </c>
      <c r="E23" s="1"/>
      <c r="F23" s="2"/>
      <c r="G23" s="5">
        <f>G24</f>
        <v>4823117</v>
      </c>
      <c r="H23" s="5">
        <f>H24</f>
        <v>4753117</v>
      </c>
    </row>
    <row r="24" spans="1:8" ht="48.75" thickBot="1">
      <c r="A24" s="23" t="s">
        <v>10</v>
      </c>
      <c r="B24" s="19" t="s">
        <v>86</v>
      </c>
      <c r="C24" s="18" t="s">
        <v>16</v>
      </c>
      <c r="D24" s="18" t="s">
        <v>11</v>
      </c>
      <c r="E24" s="18"/>
      <c r="F24" s="19"/>
      <c r="G24" s="20">
        <f>G25+G42</f>
        <v>4823117</v>
      </c>
      <c r="H24" s="20">
        <f>H25+H42</f>
        <v>4753117</v>
      </c>
    </row>
    <row r="25" spans="1:8" ht="12.75" thickBot="1">
      <c r="A25" s="23" t="s">
        <v>17</v>
      </c>
      <c r="B25" s="2" t="s">
        <v>86</v>
      </c>
      <c r="C25" s="1" t="s">
        <v>16</v>
      </c>
      <c r="D25" s="1" t="s">
        <v>18</v>
      </c>
      <c r="E25" s="2" t="s">
        <v>170</v>
      </c>
      <c r="F25" s="2"/>
      <c r="G25" s="5">
        <f>G26+G30+G32</f>
        <v>4063638</v>
      </c>
      <c r="H25" s="5">
        <f>H26+H30+H32</f>
        <v>3993638</v>
      </c>
    </row>
    <row r="26" spans="1:8" ht="24.75" thickBot="1">
      <c r="A26" s="23" t="s">
        <v>14</v>
      </c>
      <c r="B26" s="2" t="s">
        <v>86</v>
      </c>
      <c r="C26" s="1" t="s">
        <v>16</v>
      </c>
      <c r="D26" s="1" t="s">
        <v>18</v>
      </c>
      <c r="E26" s="54">
        <v>200</v>
      </c>
      <c r="F26" s="4"/>
      <c r="G26" s="5">
        <f>G27+G28+G29</f>
        <v>836816</v>
      </c>
      <c r="H26" s="5">
        <f>H27+H28+H29</f>
        <v>766816</v>
      </c>
    </row>
    <row r="27" spans="1:8" ht="24.75" thickBot="1">
      <c r="A27" s="23" t="s">
        <v>21</v>
      </c>
      <c r="B27" s="2" t="s">
        <v>86</v>
      </c>
      <c r="C27" s="1" t="s">
        <v>16</v>
      </c>
      <c r="D27" s="1" t="s">
        <v>18</v>
      </c>
      <c r="E27" s="1">
        <v>244</v>
      </c>
      <c r="F27" s="2" t="s">
        <v>114</v>
      </c>
      <c r="G27" s="5">
        <v>731816</v>
      </c>
      <c r="H27" s="5">
        <v>661816</v>
      </c>
    </row>
    <row r="28" spans="1:8" ht="24.75" thickBot="1">
      <c r="A28" s="23" t="s">
        <v>21</v>
      </c>
      <c r="B28" s="2" t="s">
        <v>86</v>
      </c>
      <c r="C28" s="1" t="s">
        <v>16</v>
      </c>
      <c r="D28" s="1" t="s">
        <v>18</v>
      </c>
      <c r="E28" s="1">
        <v>247</v>
      </c>
      <c r="F28" s="2" t="s">
        <v>115</v>
      </c>
      <c r="G28" s="5">
        <v>5000</v>
      </c>
      <c r="H28" s="5">
        <v>5000</v>
      </c>
    </row>
    <row r="29" spans="1:8" ht="24.75" thickBot="1">
      <c r="A29" s="23" t="s">
        <v>21</v>
      </c>
      <c r="B29" s="2" t="s">
        <v>86</v>
      </c>
      <c r="C29" s="1" t="s">
        <v>16</v>
      </c>
      <c r="D29" s="1" t="s">
        <v>18</v>
      </c>
      <c r="E29" s="1">
        <v>247</v>
      </c>
      <c r="F29" s="2" t="s">
        <v>114</v>
      </c>
      <c r="G29" s="5">
        <v>100000</v>
      </c>
      <c r="H29" s="5">
        <v>100000</v>
      </c>
    </row>
    <row r="30" spans="1:8" ht="12.75" thickBot="1">
      <c r="A30" s="23" t="s">
        <v>23</v>
      </c>
      <c r="B30" s="25" t="s">
        <v>86</v>
      </c>
      <c r="C30" s="26" t="s">
        <v>16</v>
      </c>
      <c r="D30" s="26" t="s">
        <v>18</v>
      </c>
      <c r="E30" s="26">
        <v>800</v>
      </c>
      <c r="F30" s="25"/>
      <c r="G30" s="27">
        <f>G31</f>
        <v>5000</v>
      </c>
      <c r="H30" s="27">
        <f>H31</f>
        <v>5000</v>
      </c>
    </row>
    <row r="31" spans="1:8" ht="12.75" thickBot="1">
      <c r="A31" s="23" t="s">
        <v>124</v>
      </c>
      <c r="B31" s="25" t="s">
        <v>86</v>
      </c>
      <c r="C31" s="26" t="s">
        <v>16</v>
      </c>
      <c r="D31" s="26" t="s">
        <v>18</v>
      </c>
      <c r="E31" s="26">
        <v>853</v>
      </c>
      <c r="F31" s="25" t="s">
        <v>114</v>
      </c>
      <c r="G31" s="27">
        <v>5000</v>
      </c>
      <c r="H31" s="27">
        <v>5000</v>
      </c>
    </row>
    <row r="32" spans="1:8" ht="60.75" thickBot="1">
      <c r="A32" s="23" t="s">
        <v>19</v>
      </c>
      <c r="B32" s="25" t="s">
        <v>86</v>
      </c>
      <c r="C32" s="26" t="s">
        <v>16</v>
      </c>
      <c r="D32" s="26" t="s">
        <v>18</v>
      </c>
      <c r="E32" s="26">
        <v>100</v>
      </c>
      <c r="F32" s="25"/>
      <c r="G32" s="27">
        <f>G33</f>
        <v>3221822</v>
      </c>
      <c r="H32" s="27">
        <f>H33</f>
        <v>3221822</v>
      </c>
    </row>
    <row r="33" spans="1:8" ht="24.75" thickBot="1">
      <c r="A33" s="23" t="s">
        <v>20</v>
      </c>
      <c r="B33" s="2" t="s">
        <v>86</v>
      </c>
      <c r="C33" s="1" t="s">
        <v>16</v>
      </c>
      <c r="D33" s="1" t="s">
        <v>18</v>
      </c>
      <c r="E33" s="1">
        <v>120</v>
      </c>
      <c r="F33" s="2"/>
      <c r="G33" s="5">
        <f>G34+G38</f>
        <v>3221822</v>
      </c>
      <c r="H33" s="5">
        <f>H34+H38</f>
        <v>3221822</v>
      </c>
    </row>
    <row r="34" spans="1:8" ht="60.75" thickBot="1">
      <c r="A34" s="23" t="s">
        <v>19</v>
      </c>
      <c r="B34" s="2" t="s">
        <v>86</v>
      </c>
      <c r="C34" s="2" t="s">
        <v>16</v>
      </c>
      <c r="D34" s="1">
        <v>5100100410</v>
      </c>
      <c r="E34" s="1">
        <v>100</v>
      </c>
      <c r="F34" s="2"/>
      <c r="G34" s="5">
        <f>G35</f>
        <v>1139310</v>
      </c>
      <c r="H34" s="5">
        <f>H35</f>
        <v>1139310</v>
      </c>
    </row>
    <row r="35" spans="1:8" ht="24.75" thickBot="1">
      <c r="A35" s="23" t="s">
        <v>20</v>
      </c>
      <c r="B35" s="2" t="s">
        <v>86</v>
      </c>
      <c r="C35" s="2" t="s">
        <v>16</v>
      </c>
      <c r="D35" s="1">
        <v>5100100410</v>
      </c>
      <c r="E35" s="1">
        <v>120</v>
      </c>
      <c r="F35" s="2"/>
      <c r="G35" s="5">
        <f>G36+G37</f>
        <v>1139310</v>
      </c>
      <c r="H35" s="5">
        <f>H36+H37</f>
        <v>1139310</v>
      </c>
    </row>
    <row r="36" spans="1:8" ht="24.75" thickBot="1">
      <c r="A36" s="23" t="s">
        <v>125</v>
      </c>
      <c r="B36" s="25" t="s">
        <v>86</v>
      </c>
      <c r="C36" s="25" t="s">
        <v>185</v>
      </c>
      <c r="D36" s="26">
        <v>5100100410</v>
      </c>
      <c r="E36" s="26">
        <v>121</v>
      </c>
      <c r="F36" s="25" t="s">
        <v>114</v>
      </c>
      <c r="G36" s="27">
        <v>875046</v>
      </c>
      <c r="H36" s="27">
        <v>875046</v>
      </c>
    </row>
    <row r="37" spans="1:8" ht="36.75" thickBot="1">
      <c r="A37" s="23" t="s">
        <v>126</v>
      </c>
      <c r="B37" s="25" t="s">
        <v>86</v>
      </c>
      <c r="C37" s="25" t="s">
        <v>16</v>
      </c>
      <c r="D37" s="26">
        <v>5100100410</v>
      </c>
      <c r="E37" s="26">
        <v>129</v>
      </c>
      <c r="F37" s="25" t="s">
        <v>114</v>
      </c>
      <c r="G37" s="27">
        <v>264264</v>
      </c>
      <c r="H37" s="27">
        <v>264264</v>
      </c>
    </row>
    <row r="38" spans="1:8" ht="60.75" thickBot="1">
      <c r="A38" s="23" t="s">
        <v>19</v>
      </c>
      <c r="B38" s="25" t="s">
        <v>86</v>
      </c>
      <c r="C38" s="25" t="s">
        <v>16</v>
      </c>
      <c r="D38" s="26">
        <v>5100100420</v>
      </c>
      <c r="E38" s="26">
        <v>100</v>
      </c>
      <c r="F38" s="25"/>
      <c r="G38" s="27">
        <f>G39</f>
        <v>2082512</v>
      </c>
      <c r="H38" s="27">
        <f>H39</f>
        <v>2082512</v>
      </c>
    </row>
    <row r="39" spans="1:8" ht="24.75" thickBot="1">
      <c r="A39" s="23" t="s">
        <v>20</v>
      </c>
      <c r="B39" s="2" t="s">
        <v>86</v>
      </c>
      <c r="C39" s="2" t="s">
        <v>16</v>
      </c>
      <c r="D39" s="1">
        <v>5100100420</v>
      </c>
      <c r="E39" s="1">
        <v>120</v>
      </c>
      <c r="F39" s="56"/>
      <c r="G39" s="5">
        <f>G40+G41</f>
        <v>2082512</v>
      </c>
      <c r="H39" s="5">
        <f>H40+H41</f>
        <v>2082512</v>
      </c>
    </row>
    <row r="40" spans="1:8" ht="24.75" thickBot="1">
      <c r="A40" s="23" t="s">
        <v>125</v>
      </c>
      <c r="B40" s="25" t="s">
        <v>86</v>
      </c>
      <c r="C40" s="25" t="s">
        <v>16</v>
      </c>
      <c r="D40" s="26">
        <v>5100100420</v>
      </c>
      <c r="E40" s="26">
        <v>121</v>
      </c>
      <c r="F40" s="25" t="s">
        <v>114</v>
      </c>
      <c r="G40" s="27">
        <v>1599471</v>
      </c>
      <c r="H40" s="27">
        <v>1599471</v>
      </c>
    </row>
    <row r="41" spans="1:8" ht="36.75" thickBot="1">
      <c r="A41" s="23" t="s">
        <v>126</v>
      </c>
      <c r="B41" s="2" t="s">
        <v>86</v>
      </c>
      <c r="C41" s="2" t="s">
        <v>16</v>
      </c>
      <c r="D41" s="1">
        <v>5100100420</v>
      </c>
      <c r="E41" s="1">
        <v>129</v>
      </c>
      <c r="F41" s="2" t="s">
        <v>114</v>
      </c>
      <c r="G41" s="5">
        <v>483041</v>
      </c>
      <c r="H41" s="5">
        <v>483041</v>
      </c>
    </row>
    <row r="42" spans="1:8" ht="60.75" thickBot="1">
      <c r="A42" s="23" t="s">
        <v>19</v>
      </c>
      <c r="B42" s="4" t="s">
        <v>86</v>
      </c>
      <c r="C42" s="3" t="s">
        <v>16</v>
      </c>
      <c r="D42" s="3" t="s">
        <v>25</v>
      </c>
      <c r="E42" s="3">
        <v>100</v>
      </c>
      <c r="F42" s="4"/>
      <c r="G42" s="6">
        <f>G43</f>
        <v>759479</v>
      </c>
      <c r="H42" s="6">
        <f>H43</f>
        <v>759479</v>
      </c>
    </row>
    <row r="43" spans="1:8" ht="36.75" thickBot="1">
      <c r="A43" s="23" t="s">
        <v>169</v>
      </c>
      <c r="B43" s="4" t="s">
        <v>86</v>
      </c>
      <c r="C43" s="1" t="s">
        <v>16</v>
      </c>
      <c r="D43" s="1" t="s">
        <v>25</v>
      </c>
      <c r="E43" s="1">
        <v>120</v>
      </c>
      <c r="F43" s="2"/>
      <c r="G43" s="5">
        <f>G44+G45</f>
        <v>759479</v>
      </c>
      <c r="H43" s="5">
        <f>H44+H45</f>
        <v>759479</v>
      </c>
    </row>
    <row r="44" spans="1:8" ht="24.75" thickBot="1">
      <c r="A44" s="23" t="s">
        <v>125</v>
      </c>
      <c r="B44" s="2" t="s">
        <v>86</v>
      </c>
      <c r="C44" s="1" t="s">
        <v>16</v>
      </c>
      <c r="D44" s="1" t="s">
        <v>25</v>
      </c>
      <c r="E44" s="1">
        <v>121</v>
      </c>
      <c r="F44" s="2" t="s">
        <v>114</v>
      </c>
      <c r="G44" s="5">
        <v>583317</v>
      </c>
      <c r="H44" s="5">
        <v>583317</v>
      </c>
    </row>
    <row r="45" spans="1:8" ht="36.75" thickBot="1">
      <c r="A45" s="23" t="s">
        <v>126</v>
      </c>
      <c r="B45" s="25" t="s">
        <v>86</v>
      </c>
      <c r="C45" s="26" t="s">
        <v>16</v>
      </c>
      <c r="D45" s="26" t="s">
        <v>25</v>
      </c>
      <c r="E45" s="26">
        <v>129</v>
      </c>
      <c r="F45" s="25" t="s">
        <v>114</v>
      </c>
      <c r="G45" s="27">
        <v>176162</v>
      </c>
      <c r="H45" s="27">
        <v>176162</v>
      </c>
    </row>
    <row r="46" spans="1:8" ht="12.75" thickBot="1">
      <c r="A46" s="23" t="s">
        <v>26</v>
      </c>
      <c r="B46" s="4" t="s">
        <v>86</v>
      </c>
      <c r="C46" s="3" t="s">
        <v>27</v>
      </c>
      <c r="D46" s="3"/>
      <c r="E46" s="3"/>
      <c r="F46" s="4"/>
      <c r="G46" s="6">
        <f>G47</f>
        <v>8940</v>
      </c>
      <c r="H46" s="6">
        <f>H47</f>
        <v>8940</v>
      </c>
    </row>
    <row r="47" spans="1:8" ht="48.75" thickBot="1">
      <c r="A47" s="81" t="s">
        <v>112</v>
      </c>
      <c r="B47" s="117" t="s">
        <v>86</v>
      </c>
      <c r="C47" s="118" t="s">
        <v>27</v>
      </c>
      <c r="D47" s="118" t="s">
        <v>28</v>
      </c>
      <c r="E47" s="118"/>
      <c r="F47" s="117" t="s">
        <v>114</v>
      </c>
      <c r="G47" s="119">
        <f t="shared" ref="G47:H50" si="1">G48</f>
        <v>8940</v>
      </c>
      <c r="H47" s="119">
        <f t="shared" si="1"/>
        <v>8940</v>
      </c>
    </row>
    <row r="48" spans="1:8" ht="48.75" thickBot="1">
      <c r="A48" s="23" t="s">
        <v>10</v>
      </c>
      <c r="B48" s="25" t="s">
        <v>86</v>
      </c>
      <c r="C48" s="26" t="s">
        <v>27</v>
      </c>
      <c r="D48" s="26" t="s">
        <v>11</v>
      </c>
      <c r="E48" s="26"/>
      <c r="F48" s="25" t="s">
        <v>114</v>
      </c>
      <c r="G48" s="27">
        <f t="shared" si="1"/>
        <v>8940</v>
      </c>
      <c r="H48" s="27">
        <f t="shared" si="1"/>
        <v>8940</v>
      </c>
    </row>
    <row r="49" spans="1:8" ht="12.75" thickBot="1">
      <c r="A49" s="23" t="s">
        <v>127</v>
      </c>
      <c r="B49" s="25" t="s">
        <v>86</v>
      </c>
      <c r="C49" s="26" t="s">
        <v>27</v>
      </c>
      <c r="D49" s="26" t="s">
        <v>29</v>
      </c>
      <c r="E49" s="26"/>
      <c r="F49" s="25"/>
      <c r="G49" s="27">
        <f t="shared" si="1"/>
        <v>8940</v>
      </c>
      <c r="H49" s="27">
        <f t="shared" si="1"/>
        <v>8940</v>
      </c>
    </row>
    <row r="50" spans="1:8" ht="12.75" thickBot="1">
      <c r="A50" s="23" t="s">
        <v>23</v>
      </c>
      <c r="B50" s="25" t="s">
        <v>86</v>
      </c>
      <c r="C50" s="26" t="s">
        <v>27</v>
      </c>
      <c r="D50" s="26" t="s">
        <v>29</v>
      </c>
      <c r="E50" s="26">
        <v>800</v>
      </c>
      <c r="F50" s="25"/>
      <c r="G50" s="27">
        <f t="shared" si="1"/>
        <v>8940</v>
      </c>
      <c r="H50" s="27">
        <f t="shared" si="1"/>
        <v>8940</v>
      </c>
    </row>
    <row r="51" spans="1:8" ht="12.75" thickBot="1">
      <c r="A51" s="23" t="s">
        <v>26</v>
      </c>
      <c r="B51" s="25" t="s">
        <v>86</v>
      </c>
      <c r="C51" s="26" t="s">
        <v>27</v>
      </c>
      <c r="D51" s="26" t="s">
        <v>29</v>
      </c>
      <c r="E51" s="26">
        <v>870</v>
      </c>
      <c r="F51" s="25" t="s">
        <v>114</v>
      </c>
      <c r="G51" s="27">
        <v>8940</v>
      </c>
      <c r="H51" s="27">
        <v>8940</v>
      </c>
    </row>
    <row r="52" spans="1:8" ht="12.75" thickBot="1">
      <c r="A52" s="23" t="s">
        <v>30</v>
      </c>
      <c r="B52" s="4" t="s">
        <v>86</v>
      </c>
      <c r="C52" s="3" t="s">
        <v>31</v>
      </c>
      <c r="D52" s="3"/>
      <c r="E52" s="3"/>
      <c r="F52" s="4"/>
      <c r="G52" s="6">
        <f t="shared" ref="G52:H54" si="2">G53</f>
        <v>205594</v>
      </c>
      <c r="H52" s="6">
        <f t="shared" si="2"/>
        <v>205594</v>
      </c>
    </row>
    <row r="53" spans="1:8" ht="48.75" thickBot="1">
      <c r="A53" s="23" t="s">
        <v>112</v>
      </c>
      <c r="B53" s="25" t="s">
        <v>86</v>
      </c>
      <c r="C53" s="26" t="s">
        <v>31</v>
      </c>
      <c r="D53" s="26" t="s">
        <v>128</v>
      </c>
      <c r="E53" s="26"/>
      <c r="F53" s="25"/>
      <c r="G53" s="27">
        <f t="shared" si="2"/>
        <v>205594</v>
      </c>
      <c r="H53" s="27">
        <f t="shared" si="2"/>
        <v>205594</v>
      </c>
    </row>
    <row r="54" spans="1:8" ht="48.75" thickBot="1">
      <c r="A54" s="81" t="s">
        <v>10</v>
      </c>
      <c r="B54" s="117" t="s">
        <v>86</v>
      </c>
      <c r="C54" s="118" t="s">
        <v>129</v>
      </c>
      <c r="D54" s="118" t="s">
        <v>11</v>
      </c>
      <c r="E54" s="118"/>
      <c r="F54" s="117"/>
      <c r="G54" s="119">
        <f t="shared" si="2"/>
        <v>205594</v>
      </c>
      <c r="H54" s="119">
        <f t="shared" si="2"/>
        <v>205594</v>
      </c>
    </row>
    <row r="55" spans="1:8" ht="24.75" thickBot="1">
      <c r="A55" s="23" t="s">
        <v>130</v>
      </c>
      <c r="B55" s="25" t="s">
        <v>87</v>
      </c>
      <c r="C55" s="26" t="s">
        <v>31</v>
      </c>
      <c r="D55" s="26" t="s">
        <v>32</v>
      </c>
      <c r="E55" s="26"/>
      <c r="F55" s="25"/>
      <c r="G55" s="27">
        <f>G56+G59</f>
        <v>205594</v>
      </c>
      <c r="H55" s="27">
        <f>H56+H59</f>
        <v>205594</v>
      </c>
    </row>
    <row r="56" spans="1:8" ht="24.75" thickBot="1">
      <c r="A56" s="23" t="s">
        <v>14</v>
      </c>
      <c r="B56" s="25" t="s">
        <v>87</v>
      </c>
      <c r="C56" s="26" t="s">
        <v>31</v>
      </c>
      <c r="D56" s="26" t="s">
        <v>32</v>
      </c>
      <c r="E56" s="26">
        <v>200</v>
      </c>
      <c r="F56" s="25"/>
      <c r="G56" s="27">
        <f>G57+G58</f>
        <v>201594</v>
      </c>
      <c r="H56" s="27">
        <f>H57+H58</f>
        <v>201594</v>
      </c>
    </row>
    <row r="57" spans="1:8" ht="24.75" thickBot="1">
      <c r="A57" s="23" t="s">
        <v>21</v>
      </c>
      <c r="B57" s="26">
        <v>1</v>
      </c>
      <c r="C57" s="26" t="s">
        <v>31</v>
      </c>
      <c r="D57" s="26" t="s">
        <v>32</v>
      </c>
      <c r="E57" s="26">
        <v>244</v>
      </c>
      <c r="F57" s="25" t="s">
        <v>114</v>
      </c>
      <c r="G57" s="27">
        <v>186594</v>
      </c>
      <c r="H57" s="27">
        <v>186594</v>
      </c>
    </row>
    <row r="58" spans="1:8" ht="24.75" thickBot="1">
      <c r="A58" s="23" t="s">
        <v>21</v>
      </c>
      <c r="B58" s="25" t="s">
        <v>87</v>
      </c>
      <c r="C58" s="26" t="s">
        <v>31</v>
      </c>
      <c r="D58" s="26" t="s">
        <v>32</v>
      </c>
      <c r="E58" s="26">
        <v>247</v>
      </c>
      <c r="F58" s="25" t="s">
        <v>115</v>
      </c>
      <c r="G58" s="27">
        <v>15000</v>
      </c>
      <c r="H58" s="27">
        <v>15000</v>
      </c>
    </row>
    <row r="59" spans="1:8" ht="12.75" thickBot="1">
      <c r="A59" s="23" t="s">
        <v>23</v>
      </c>
      <c r="B59" s="25" t="s">
        <v>87</v>
      </c>
      <c r="C59" s="26" t="s">
        <v>129</v>
      </c>
      <c r="D59" s="26" t="s">
        <v>32</v>
      </c>
      <c r="E59" s="26">
        <v>800</v>
      </c>
      <c r="F59" s="25"/>
      <c r="G59" s="27">
        <f>G60</f>
        <v>4000</v>
      </c>
      <c r="H59" s="27">
        <f>H60</f>
        <v>4000</v>
      </c>
    </row>
    <row r="60" spans="1:8" ht="12.75" thickBot="1">
      <c r="A60" s="23" t="s">
        <v>124</v>
      </c>
      <c r="B60" s="25" t="s">
        <v>86</v>
      </c>
      <c r="C60" s="26" t="s">
        <v>31</v>
      </c>
      <c r="D60" s="26" t="s">
        <v>32</v>
      </c>
      <c r="E60" s="26">
        <v>850</v>
      </c>
      <c r="F60" s="25"/>
      <c r="G60" s="27">
        <v>4000</v>
      </c>
      <c r="H60" s="27">
        <v>4000</v>
      </c>
    </row>
    <row r="61" spans="1:8" ht="13.5" thickBot="1">
      <c r="A61" s="103" t="s">
        <v>33</v>
      </c>
      <c r="B61" s="104" t="s">
        <v>86</v>
      </c>
      <c r="C61" s="105" t="s">
        <v>34</v>
      </c>
      <c r="D61" s="105"/>
      <c r="E61" s="105"/>
      <c r="F61" s="2"/>
      <c r="G61" s="106">
        <f t="shared" ref="G61:H63" si="3">G62</f>
        <v>59760</v>
      </c>
      <c r="H61" s="106">
        <f t="shared" si="3"/>
        <v>61864</v>
      </c>
    </row>
    <row r="62" spans="1:8" ht="12.75" thickBot="1">
      <c r="A62" s="23" t="s">
        <v>131</v>
      </c>
      <c r="B62" s="25" t="s">
        <v>86</v>
      </c>
      <c r="C62" s="26" t="s">
        <v>35</v>
      </c>
      <c r="D62" s="26"/>
      <c r="E62" s="26"/>
      <c r="F62" s="19"/>
      <c r="G62" s="27">
        <f t="shared" si="3"/>
        <v>59760</v>
      </c>
      <c r="H62" s="27">
        <f t="shared" si="3"/>
        <v>61864</v>
      </c>
    </row>
    <row r="63" spans="1:8" ht="25.5" thickBot="1">
      <c r="A63" s="97" t="s">
        <v>36</v>
      </c>
      <c r="B63" s="59" t="s">
        <v>86</v>
      </c>
      <c r="C63" s="95" t="s">
        <v>35</v>
      </c>
      <c r="D63" s="95" t="s">
        <v>37</v>
      </c>
      <c r="E63" s="95"/>
      <c r="F63" s="89"/>
      <c r="G63" s="60">
        <f t="shared" si="3"/>
        <v>59760</v>
      </c>
      <c r="H63" s="60">
        <f t="shared" si="3"/>
        <v>61864</v>
      </c>
    </row>
    <row r="64" spans="1:8" ht="24.75" thickBot="1">
      <c r="A64" s="23" t="s">
        <v>132</v>
      </c>
      <c r="B64" s="25" t="s">
        <v>86</v>
      </c>
      <c r="C64" s="26" t="s">
        <v>35</v>
      </c>
      <c r="D64" s="26" t="s">
        <v>38</v>
      </c>
      <c r="E64" s="98"/>
      <c r="F64" s="19"/>
      <c r="G64" s="27">
        <f>G65+G69</f>
        <v>59760</v>
      </c>
      <c r="H64" s="27">
        <f>H65+H69</f>
        <v>61864</v>
      </c>
    </row>
    <row r="65" spans="1:8" ht="60.75" thickBot="1">
      <c r="A65" s="23" t="s">
        <v>39</v>
      </c>
      <c r="B65" s="2" t="s">
        <v>86</v>
      </c>
      <c r="C65" s="1" t="s">
        <v>35</v>
      </c>
      <c r="D65" s="1" t="s">
        <v>38</v>
      </c>
      <c r="E65" s="7">
        <v>100</v>
      </c>
      <c r="F65" s="2"/>
      <c r="G65" s="5">
        <f>G66</f>
        <v>49422</v>
      </c>
      <c r="H65" s="5">
        <f>H66</f>
        <v>49422</v>
      </c>
    </row>
    <row r="66" spans="1:8" ht="24.75" thickBot="1">
      <c r="A66" s="23" t="s">
        <v>20</v>
      </c>
      <c r="B66" s="2" t="s">
        <v>86</v>
      </c>
      <c r="C66" s="1" t="s">
        <v>35</v>
      </c>
      <c r="D66" s="1" t="s">
        <v>38</v>
      </c>
      <c r="E66" s="1">
        <v>120</v>
      </c>
      <c r="F66" s="2"/>
      <c r="G66" s="5">
        <f>G67+G68</f>
        <v>49422</v>
      </c>
      <c r="H66" s="5">
        <f>H67+H68</f>
        <v>49422</v>
      </c>
    </row>
    <row r="67" spans="1:8" ht="24.75" thickBot="1">
      <c r="A67" s="23" t="s">
        <v>125</v>
      </c>
      <c r="B67" s="2" t="s">
        <v>86</v>
      </c>
      <c r="C67" s="1" t="s">
        <v>35</v>
      </c>
      <c r="D67" s="1" t="s">
        <v>38</v>
      </c>
      <c r="E67" s="1">
        <v>121</v>
      </c>
      <c r="F67" s="2" t="s">
        <v>114</v>
      </c>
      <c r="G67" s="5">
        <v>37958</v>
      </c>
      <c r="H67" s="5">
        <v>37958</v>
      </c>
    </row>
    <row r="68" spans="1:8" ht="36.75" thickBot="1">
      <c r="A68" s="23" t="s">
        <v>126</v>
      </c>
      <c r="B68" s="25" t="s">
        <v>86</v>
      </c>
      <c r="C68" s="26" t="s">
        <v>35</v>
      </c>
      <c r="D68" s="26" t="s">
        <v>38</v>
      </c>
      <c r="E68" s="26">
        <v>129</v>
      </c>
      <c r="F68" s="25" t="s">
        <v>114</v>
      </c>
      <c r="G68" s="27">
        <v>11464</v>
      </c>
      <c r="H68" s="27">
        <v>11464</v>
      </c>
    </row>
    <row r="69" spans="1:8" ht="24.75" thickBot="1">
      <c r="A69" s="23" t="s">
        <v>14</v>
      </c>
      <c r="B69" s="25" t="s">
        <v>86</v>
      </c>
      <c r="C69" s="26" t="s">
        <v>35</v>
      </c>
      <c r="D69" s="26" t="s">
        <v>38</v>
      </c>
      <c r="E69" s="26">
        <v>200</v>
      </c>
      <c r="F69" s="25"/>
      <c r="G69" s="27">
        <f>G70</f>
        <v>10338</v>
      </c>
      <c r="H69" s="27">
        <f>H70</f>
        <v>12442</v>
      </c>
    </row>
    <row r="70" spans="1:8" ht="24.75" thickBot="1">
      <c r="A70" s="23" t="s">
        <v>21</v>
      </c>
      <c r="B70" s="25" t="s">
        <v>86</v>
      </c>
      <c r="C70" s="26" t="s">
        <v>35</v>
      </c>
      <c r="D70" s="26" t="s">
        <v>38</v>
      </c>
      <c r="E70" s="26">
        <v>244</v>
      </c>
      <c r="F70" s="25" t="s">
        <v>114</v>
      </c>
      <c r="G70" s="27">
        <v>10338</v>
      </c>
      <c r="H70" s="27">
        <v>12442</v>
      </c>
    </row>
    <row r="71" spans="1:8" ht="26.25" thickBot="1">
      <c r="A71" s="107" t="s">
        <v>133</v>
      </c>
      <c r="B71" s="108" t="s">
        <v>86</v>
      </c>
      <c r="C71" s="108" t="s">
        <v>171</v>
      </c>
      <c r="D71" s="109"/>
      <c r="E71" s="109"/>
      <c r="F71" s="30"/>
      <c r="G71" s="93">
        <f>G72</f>
        <v>579441</v>
      </c>
      <c r="H71" s="93">
        <f>H72</f>
        <v>549441</v>
      </c>
    </row>
    <row r="72" spans="1:8" ht="36.75" thickBot="1">
      <c r="A72" s="23" t="s">
        <v>41</v>
      </c>
      <c r="B72" s="25" t="s">
        <v>86</v>
      </c>
      <c r="C72" s="26" t="s">
        <v>40</v>
      </c>
      <c r="D72" s="26"/>
      <c r="E72" s="26"/>
      <c r="F72" s="25"/>
      <c r="G72" s="27">
        <f>G73</f>
        <v>579441</v>
      </c>
      <c r="H72" s="27">
        <f>H73</f>
        <v>549441</v>
      </c>
    </row>
    <row r="73" spans="1:8" ht="36.75" thickBot="1">
      <c r="A73" s="23" t="s">
        <v>42</v>
      </c>
      <c r="B73" s="25" t="s">
        <v>86</v>
      </c>
      <c r="C73" s="26" t="s">
        <v>40</v>
      </c>
      <c r="D73" s="26" t="s">
        <v>43</v>
      </c>
      <c r="E73" s="26"/>
      <c r="F73" s="25"/>
      <c r="G73" s="27">
        <f>G75+G78</f>
        <v>579441</v>
      </c>
      <c r="H73" s="27">
        <f>H75+H78</f>
        <v>549441</v>
      </c>
    </row>
    <row r="74" spans="1:8" ht="24.75" thickBot="1">
      <c r="A74" s="23" t="s">
        <v>134</v>
      </c>
      <c r="B74" s="25" t="s">
        <v>86</v>
      </c>
      <c r="C74" s="26" t="s">
        <v>40</v>
      </c>
      <c r="D74" s="26" t="s">
        <v>45</v>
      </c>
      <c r="E74" s="26"/>
      <c r="F74" s="25"/>
      <c r="G74" s="27">
        <f t="shared" ref="G74:H76" si="4">G75</f>
        <v>250000</v>
      </c>
      <c r="H74" s="27">
        <f t="shared" si="4"/>
        <v>220000</v>
      </c>
    </row>
    <row r="75" spans="1:8" ht="24.75" thickBot="1">
      <c r="A75" s="23" t="s">
        <v>46</v>
      </c>
      <c r="B75" s="25" t="s">
        <v>86</v>
      </c>
      <c r="C75" s="26" t="s">
        <v>40</v>
      </c>
      <c r="D75" s="26" t="s">
        <v>47</v>
      </c>
      <c r="E75" s="26"/>
      <c r="F75" s="25"/>
      <c r="G75" s="27">
        <f t="shared" si="4"/>
        <v>250000</v>
      </c>
      <c r="H75" s="27">
        <f t="shared" si="4"/>
        <v>220000</v>
      </c>
    </row>
    <row r="76" spans="1:8" ht="24.75" thickBot="1">
      <c r="A76" s="23" t="s">
        <v>14</v>
      </c>
      <c r="B76" s="25" t="s">
        <v>86</v>
      </c>
      <c r="C76" s="26" t="s">
        <v>40</v>
      </c>
      <c r="D76" s="26" t="s">
        <v>48</v>
      </c>
      <c r="E76" s="26">
        <v>200</v>
      </c>
      <c r="F76" s="25"/>
      <c r="G76" s="27">
        <f t="shared" si="4"/>
        <v>250000</v>
      </c>
      <c r="H76" s="27">
        <f t="shared" si="4"/>
        <v>220000</v>
      </c>
    </row>
    <row r="77" spans="1:8" ht="24.75" thickBot="1">
      <c r="A77" s="23" t="s">
        <v>21</v>
      </c>
      <c r="B77" s="25" t="s">
        <v>86</v>
      </c>
      <c r="C77" s="26" t="s">
        <v>40</v>
      </c>
      <c r="D77" s="26" t="s">
        <v>48</v>
      </c>
      <c r="E77" s="26">
        <v>244</v>
      </c>
      <c r="F77" s="25" t="s">
        <v>114</v>
      </c>
      <c r="G77" s="27">
        <v>250000</v>
      </c>
      <c r="H77" s="27">
        <v>220000</v>
      </c>
    </row>
    <row r="78" spans="1:8" ht="12.75" thickBot="1">
      <c r="A78" s="23" t="s">
        <v>105</v>
      </c>
      <c r="B78" s="25" t="s">
        <v>86</v>
      </c>
      <c r="C78" s="26" t="s">
        <v>49</v>
      </c>
      <c r="D78" s="26" t="s">
        <v>50</v>
      </c>
      <c r="E78" s="26"/>
      <c r="F78" s="25"/>
      <c r="G78" s="27">
        <f>G79</f>
        <v>329441</v>
      </c>
      <c r="H78" s="27">
        <f>H79</f>
        <v>329441</v>
      </c>
    </row>
    <row r="79" spans="1:8" ht="24.75" thickBot="1">
      <c r="A79" s="23" t="s">
        <v>14</v>
      </c>
      <c r="B79" s="25" t="s">
        <v>86</v>
      </c>
      <c r="C79" s="26" t="s">
        <v>40</v>
      </c>
      <c r="D79" s="26" t="s">
        <v>50</v>
      </c>
      <c r="E79" s="26">
        <v>200</v>
      </c>
      <c r="F79" s="25"/>
      <c r="G79" s="27">
        <f>G80</f>
        <v>329441</v>
      </c>
      <c r="H79" s="27">
        <f>H80</f>
        <v>329441</v>
      </c>
    </row>
    <row r="80" spans="1:8" ht="24.75" thickBot="1">
      <c r="A80" s="23" t="s">
        <v>21</v>
      </c>
      <c r="B80" s="25" t="s">
        <v>86</v>
      </c>
      <c r="C80" s="26" t="s">
        <v>40</v>
      </c>
      <c r="D80" s="26" t="s">
        <v>50</v>
      </c>
      <c r="E80" s="26">
        <v>240</v>
      </c>
      <c r="F80" s="25" t="s">
        <v>114</v>
      </c>
      <c r="G80" s="27">
        <v>329441</v>
      </c>
      <c r="H80" s="27">
        <v>329441</v>
      </c>
    </row>
    <row r="81" spans="1:8" ht="12.75" thickBot="1">
      <c r="A81" s="65" t="s">
        <v>51</v>
      </c>
      <c r="B81" s="4" t="s">
        <v>86</v>
      </c>
      <c r="C81" s="3" t="s">
        <v>116</v>
      </c>
      <c r="D81" s="3"/>
      <c r="E81" s="3"/>
      <c r="F81" s="4"/>
      <c r="G81" s="6">
        <f>G82+G87</f>
        <v>4971248</v>
      </c>
      <c r="H81" s="6">
        <f>H82+H87</f>
        <v>1779380</v>
      </c>
    </row>
    <row r="82" spans="1:8" ht="12.75" thickBot="1">
      <c r="A82" s="23" t="s">
        <v>52</v>
      </c>
      <c r="B82" s="19" t="s">
        <v>86</v>
      </c>
      <c r="C82" s="18" t="s">
        <v>53</v>
      </c>
      <c r="D82" s="18"/>
      <c r="E82" s="18"/>
      <c r="F82" s="19"/>
      <c r="G82" s="20">
        <v>10000</v>
      </c>
      <c r="H82" s="20">
        <v>10000</v>
      </c>
    </row>
    <row r="83" spans="1:8" ht="15.75" thickBot="1">
      <c r="A83" s="87" t="s">
        <v>136</v>
      </c>
      <c r="B83" s="57" t="s">
        <v>86</v>
      </c>
      <c r="C83" s="57" t="s">
        <v>53</v>
      </c>
      <c r="D83" s="57" t="s">
        <v>137</v>
      </c>
      <c r="E83" s="57"/>
      <c r="F83" s="57"/>
      <c r="G83" s="58">
        <f t="shared" ref="G83:H85" si="5">G84</f>
        <v>10000</v>
      </c>
      <c r="H83" s="58">
        <f t="shared" si="5"/>
        <v>10000</v>
      </c>
    </row>
    <row r="84" spans="1:8" ht="12.75" thickBot="1">
      <c r="A84" s="23" t="s">
        <v>138</v>
      </c>
      <c r="B84" s="57" t="s">
        <v>86</v>
      </c>
      <c r="C84" s="57" t="s">
        <v>53</v>
      </c>
      <c r="D84" s="57" t="s">
        <v>139</v>
      </c>
      <c r="E84" s="57"/>
      <c r="F84" s="57"/>
      <c r="G84" s="58">
        <f t="shared" si="5"/>
        <v>10000</v>
      </c>
      <c r="H84" s="58">
        <f t="shared" si="5"/>
        <v>10000</v>
      </c>
    </row>
    <row r="85" spans="1:8" ht="30.75" thickBot="1">
      <c r="A85" s="87" t="s">
        <v>14</v>
      </c>
      <c r="B85" s="57" t="s">
        <v>86</v>
      </c>
      <c r="C85" s="57" t="s">
        <v>53</v>
      </c>
      <c r="D85" s="57" t="s">
        <v>139</v>
      </c>
      <c r="E85" s="57" t="s">
        <v>135</v>
      </c>
      <c r="F85" s="57"/>
      <c r="G85" s="58">
        <f t="shared" si="5"/>
        <v>10000</v>
      </c>
      <c r="H85" s="58">
        <f t="shared" si="5"/>
        <v>10000</v>
      </c>
    </row>
    <row r="86" spans="1:8" ht="24.75" thickBot="1">
      <c r="A86" s="23" t="s">
        <v>21</v>
      </c>
      <c r="B86" s="57" t="s">
        <v>86</v>
      </c>
      <c r="C86" s="57" t="s">
        <v>53</v>
      </c>
      <c r="D86" s="57" t="s">
        <v>139</v>
      </c>
      <c r="E86" s="57" t="s">
        <v>193</v>
      </c>
      <c r="F86" s="57" t="s">
        <v>114</v>
      </c>
      <c r="G86" s="58">
        <v>10000</v>
      </c>
      <c r="H86" s="58">
        <v>10000</v>
      </c>
    </row>
    <row r="87" spans="1:8" ht="12.75" thickBot="1">
      <c r="A87" s="65" t="s">
        <v>54</v>
      </c>
      <c r="B87" s="4" t="s">
        <v>86</v>
      </c>
      <c r="C87" s="3" t="s">
        <v>55</v>
      </c>
      <c r="D87" s="3"/>
      <c r="E87" s="3"/>
      <c r="F87" s="19"/>
      <c r="G87" s="6">
        <f>G88+G114+G117</f>
        <v>4961248</v>
      </c>
      <c r="H87" s="6">
        <f>H88+H114+H117</f>
        <v>1769380</v>
      </c>
    </row>
    <row r="88" spans="1:8" ht="24.75" thickBot="1">
      <c r="A88" s="23" t="s">
        <v>141</v>
      </c>
      <c r="B88" s="25" t="s">
        <v>86</v>
      </c>
      <c r="C88" s="26" t="s">
        <v>55</v>
      </c>
      <c r="D88" s="26" t="s">
        <v>56</v>
      </c>
      <c r="E88" s="26"/>
      <c r="F88" s="25"/>
      <c r="G88" s="27">
        <f>G89+G98</f>
        <v>1811248</v>
      </c>
      <c r="H88" s="27">
        <f>H89+H98</f>
        <v>1619380</v>
      </c>
    </row>
    <row r="89" spans="1:8" ht="36.75" thickBot="1">
      <c r="A89" s="23" t="s">
        <v>142</v>
      </c>
      <c r="B89" s="25" t="s">
        <v>86</v>
      </c>
      <c r="C89" s="26" t="s">
        <v>55</v>
      </c>
      <c r="D89" s="26" t="s">
        <v>57</v>
      </c>
      <c r="E89" s="26"/>
      <c r="F89" s="25"/>
      <c r="G89" s="27">
        <f>G90+G95</f>
        <v>651000</v>
      </c>
      <c r="H89" s="27">
        <f>H90+H95</f>
        <v>551000</v>
      </c>
    </row>
    <row r="90" spans="1:8" ht="24.75" thickBot="1">
      <c r="A90" s="23" t="s">
        <v>143</v>
      </c>
      <c r="B90" s="25" t="s">
        <v>86</v>
      </c>
      <c r="C90" s="26" t="s">
        <v>55</v>
      </c>
      <c r="D90" s="26" t="s">
        <v>58</v>
      </c>
      <c r="E90" s="26"/>
      <c r="F90" s="25"/>
      <c r="G90" s="27">
        <f>G91+G93</f>
        <v>551000</v>
      </c>
      <c r="H90" s="27">
        <f>H91+H93</f>
        <v>451000</v>
      </c>
    </row>
    <row r="91" spans="1:8" ht="24.75" thickBot="1">
      <c r="A91" s="23" t="s">
        <v>14</v>
      </c>
      <c r="B91" s="25" t="s">
        <v>86</v>
      </c>
      <c r="C91" s="26" t="s">
        <v>55</v>
      </c>
      <c r="D91" s="26" t="s">
        <v>58</v>
      </c>
      <c r="E91" s="26">
        <v>200</v>
      </c>
      <c r="F91" s="25"/>
      <c r="G91" s="27">
        <f>G92</f>
        <v>550000</v>
      </c>
      <c r="H91" s="27">
        <f>H92</f>
        <v>450000</v>
      </c>
    </row>
    <row r="92" spans="1:8" ht="24.75" thickBot="1">
      <c r="A92" s="23" t="s">
        <v>21</v>
      </c>
      <c r="B92" s="25" t="s">
        <v>86</v>
      </c>
      <c r="C92" s="26" t="s">
        <v>55</v>
      </c>
      <c r="D92" s="26" t="s">
        <v>58</v>
      </c>
      <c r="E92" s="26">
        <v>247</v>
      </c>
      <c r="F92" s="25" t="s">
        <v>114</v>
      </c>
      <c r="G92" s="27">
        <v>550000</v>
      </c>
      <c r="H92" s="27">
        <v>450000</v>
      </c>
    </row>
    <row r="93" spans="1:8" ht="12.75" thickBot="1">
      <c r="A93" s="23" t="s">
        <v>23</v>
      </c>
      <c r="B93" s="25" t="s">
        <v>86</v>
      </c>
      <c r="C93" s="26" t="s">
        <v>55</v>
      </c>
      <c r="D93" s="26" t="s">
        <v>58</v>
      </c>
      <c r="E93" s="26">
        <v>850</v>
      </c>
      <c r="F93" s="25"/>
      <c r="G93" s="27">
        <v>1000</v>
      </c>
      <c r="H93" s="27">
        <v>1000</v>
      </c>
    </row>
    <row r="94" spans="1:8" ht="12.75" thickBot="1">
      <c r="A94" s="23" t="s">
        <v>144</v>
      </c>
      <c r="B94" s="25" t="s">
        <v>86</v>
      </c>
      <c r="C94" s="26" t="s">
        <v>55</v>
      </c>
      <c r="D94" s="26" t="s">
        <v>58</v>
      </c>
      <c r="E94" s="26">
        <v>853</v>
      </c>
      <c r="F94" s="25" t="s">
        <v>114</v>
      </c>
      <c r="G94" s="27">
        <v>1000</v>
      </c>
      <c r="H94" s="27">
        <v>1000</v>
      </c>
    </row>
    <row r="95" spans="1:8" ht="12.75" thickBot="1">
      <c r="A95" s="23" t="s">
        <v>145</v>
      </c>
      <c r="B95" s="25" t="s">
        <v>86</v>
      </c>
      <c r="C95" s="26" t="s">
        <v>55</v>
      </c>
      <c r="D95" s="26" t="s">
        <v>146</v>
      </c>
      <c r="E95" s="26"/>
      <c r="F95" s="25"/>
      <c r="G95" s="27">
        <f>G96</f>
        <v>100000</v>
      </c>
      <c r="H95" s="27">
        <f>H96</f>
        <v>100000</v>
      </c>
    </row>
    <row r="96" spans="1:8" ht="24.75" thickBot="1">
      <c r="A96" s="23" t="s">
        <v>14</v>
      </c>
      <c r="B96" s="25" t="s">
        <v>86</v>
      </c>
      <c r="C96" s="26" t="s">
        <v>55</v>
      </c>
      <c r="D96" s="26" t="s">
        <v>146</v>
      </c>
      <c r="E96" s="26">
        <v>200</v>
      </c>
      <c r="F96" s="25"/>
      <c r="G96" s="27">
        <f>G97</f>
        <v>100000</v>
      </c>
      <c r="H96" s="27">
        <f>H97</f>
        <v>100000</v>
      </c>
    </row>
    <row r="97" spans="1:8" ht="24.75" thickBot="1">
      <c r="A97" s="23" t="s">
        <v>21</v>
      </c>
      <c r="B97" s="25" t="s">
        <v>86</v>
      </c>
      <c r="C97" s="26" t="s">
        <v>55</v>
      </c>
      <c r="D97" s="26" t="s">
        <v>146</v>
      </c>
      <c r="E97" s="26">
        <v>244</v>
      </c>
      <c r="F97" s="25" t="s">
        <v>114</v>
      </c>
      <c r="G97" s="27">
        <v>100000</v>
      </c>
      <c r="H97" s="27">
        <v>100000</v>
      </c>
    </row>
    <row r="98" spans="1:8" ht="24.75" thickBot="1">
      <c r="A98" s="23" t="s">
        <v>147</v>
      </c>
      <c r="B98" s="25" t="s">
        <v>86</v>
      </c>
      <c r="C98" s="26" t="s">
        <v>55</v>
      </c>
      <c r="D98" s="26" t="s">
        <v>61</v>
      </c>
      <c r="E98" s="26"/>
      <c r="F98" s="25"/>
      <c r="G98" s="27">
        <f>G99+G102+G105+G108+G111</f>
        <v>1160248</v>
      </c>
      <c r="H98" s="27">
        <f>H99+H102+H105+H108+H111</f>
        <v>1068380</v>
      </c>
    </row>
    <row r="99" spans="1:8" ht="24.75" thickBot="1">
      <c r="A99" s="23" t="s">
        <v>147</v>
      </c>
      <c r="B99" s="25" t="s">
        <v>86</v>
      </c>
      <c r="C99" s="26" t="s">
        <v>55</v>
      </c>
      <c r="D99" s="26" t="s">
        <v>63</v>
      </c>
      <c r="E99" s="26"/>
      <c r="F99" s="25"/>
      <c r="G99" s="27">
        <f>G100</f>
        <v>890248</v>
      </c>
      <c r="H99" s="27">
        <f>H100</f>
        <v>868380</v>
      </c>
    </row>
    <row r="100" spans="1:8" ht="24.75" thickBot="1">
      <c r="A100" s="23" t="s">
        <v>14</v>
      </c>
      <c r="B100" s="19" t="s">
        <v>86</v>
      </c>
      <c r="C100" s="26" t="s">
        <v>55</v>
      </c>
      <c r="D100" s="26" t="s">
        <v>63</v>
      </c>
      <c r="E100" s="26">
        <v>240</v>
      </c>
      <c r="F100" s="25"/>
      <c r="G100" s="27">
        <f>G101</f>
        <v>890248</v>
      </c>
      <c r="H100" s="27">
        <f>H101</f>
        <v>868380</v>
      </c>
    </row>
    <row r="101" spans="1:8" ht="24.75" thickBot="1">
      <c r="A101" s="23" t="s">
        <v>21</v>
      </c>
      <c r="B101" s="25" t="s">
        <v>86</v>
      </c>
      <c r="C101" s="26" t="s">
        <v>55</v>
      </c>
      <c r="D101" s="26" t="s">
        <v>63</v>
      </c>
      <c r="E101" s="26">
        <v>244</v>
      </c>
      <c r="F101" s="25" t="s">
        <v>114</v>
      </c>
      <c r="G101" s="27">
        <v>890248</v>
      </c>
      <c r="H101" s="27">
        <v>868380</v>
      </c>
    </row>
    <row r="102" spans="1:8" ht="12.75" thickBot="1">
      <c r="A102" s="52" t="s">
        <v>148</v>
      </c>
      <c r="B102" s="25" t="s">
        <v>86</v>
      </c>
      <c r="C102" s="26" t="s">
        <v>55</v>
      </c>
      <c r="D102" s="26" t="s">
        <v>65</v>
      </c>
      <c r="E102" s="26"/>
      <c r="F102" s="25"/>
      <c r="G102" s="41">
        <f>G103</f>
        <v>50000</v>
      </c>
      <c r="H102" s="41">
        <f>H103</f>
        <v>50000</v>
      </c>
    </row>
    <row r="103" spans="1:8" ht="24.75" thickBot="1">
      <c r="A103" s="23" t="s">
        <v>14</v>
      </c>
      <c r="B103" s="25" t="s">
        <v>86</v>
      </c>
      <c r="C103" s="26" t="s">
        <v>55</v>
      </c>
      <c r="D103" s="26" t="s">
        <v>65</v>
      </c>
      <c r="E103" s="26">
        <v>200</v>
      </c>
      <c r="F103" s="25"/>
      <c r="G103" s="27">
        <f>G104</f>
        <v>50000</v>
      </c>
      <c r="H103" s="27">
        <f>H104</f>
        <v>50000</v>
      </c>
    </row>
    <row r="104" spans="1:8" ht="24.75" thickBot="1">
      <c r="A104" s="23" t="s">
        <v>21</v>
      </c>
      <c r="B104" s="19" t="s">
        <v>86</v>
      </c>
      <c r="C104" s="26" t="s">
        <v>55</v>
      </c>
      <c r="D104" s="26" t="s">
        <v>65</v>
      </c>
      <c r="E104" s="26">
        <v>244</v>
      </c>
      <c r="F104" s="25" t="s">
        <v>114</v>
      </c>
      <c r="G104" s="27">
        <v>50000</v>
      </c>
      <c r="H104" s="27">
        <v>50000</v>
      </c>
    </row>
    <row r="105" spans="1:8" ht="24.75" thickBot="1">
      <c r="A105" s="23" t="s">
        <v>149</v>
      </c>
      <c r="B105" s="25" t="s">
        <v>86</v>
      </c>
      <c r="C105" s="26" t="s">
        <v>55</v>
      </c>
      <c r="D105" s="26" t="s">
        <v>66</v>
      </c>
      <c r="E105" s="26"/>
      <c r="F105" s="25"/>
      <c r="G105" s="27">
        <f>G106</f>
        <v>120000</v>
      </c>
      <c r="H105" s="27">
        <f>H106</f>
        <v>50000</v>
      </c>
    </row>
    <row r="106" spans="1:8" ht="24.75" thickBot="1">
      <c r="A106" s="52" t="s">
        <v>14</v>
      </c>
      <c r="B106" s="25" t="s">
        <v>86</v>
      </c>
      <c r="C106" s="26" t="s">
        <v>55</v>
      </c>
      <c r="D106" s="26" t="s">
        <v>66</v>
      </c>
      <c r="E106" s="26">
        <v>200</v>
      </c>
      <c r="F106" s="25"/>
      <c r="G106" s="41">
        <v>120000</v>
      </c>
      <c r="H106" s="41">
        <v>50000</v>
      </c>
    </row>
    <row r="107" spans="1:8" ht="24.75" thickBot="1">
      <c r="A107" s="52" t="s">
        <v>21</v>
      </c>
      <c r="B107" s="25" t="s">
        <v>86</v>
      </c>
      <c r="C107" s="26" t="s">
        <v>55</v>
      </c>
      <c r="D107" s="26" t="s">
        <v>66</v>
      </c>
      <c r="E107" s="26">
        <v>244</v>
      </c>
      <c r="F107" s="25" t="s">
        <v>114</v>
      </c>
      <c r="G107" s="41">
        <v>50000</v>
      </c>
      <c r="H107" s="41">
        <v>50000</v>
      </c>
    </row>
    <row r="108" spans="1:8" ht="24.75" thickBot="1">
      <c r="A108" s="23" t="s">
        <v>150</v>
      </c>
      <c r="B108" s="25" t="s">
        <v>86</v>
      </c>
      <c r="C108" s="26" t="s">
        <v>55</v>
      </c>
      <c r="D108" s="26" t="s">
        <v>89</v>
      </c>
      <c r="E108" s="26"/>
      <c r="F108" s="19"/>
      <c r="G108" s="41">
        <f>G109</f>
        <v>50000</v>
      </c>
      <c r="H108" s="41">
        <f>H109</f>
        <v>50000</v>
      </c>
    </row>
    <row r="109" spans="1:8" ht="24.75" thickBot="1">
      <c r="A109" s="52" t="s">
        <v>14</v>
      </c>
      <c r="B109" s="25" t="s">
        <v>86</v>
      </c>
      <c r="C109" s="26" t="s">
        <v>55</v>
      </c>
      <c r="D109" s="26" t="s">
        <v>89</v>
      </c>
      <c r="E109" s="26">
        <v>200</v>
      </c>
      <c r="F109" s="25"/>
      <c r="G109" s="41">
        <f>G110</f>
        <v>50000</v>
      </c>
      <c r="H109" s="41">
        <f>H110</f>
        <v>50000</v>
      </c>
    </row>
    <row r="110" spans="1:8" ht="24.75" thickBot="1">
      <c r="A110" s="52" t="s">
        <v>21</v>
      </c>
      <c r="B110" s="25" t="s">
        <v>86</v>
      </c>
      <c r="C110" s="26" t="s">
        <v>55</v>
      </c>
      <c r="D110" s="26" t="s">
        <v>89</v>
      </c>
      <c r="E110" s="26">
        <v>244</v>
      </c>
      <c r="F110" s="25" t="s">
        <v>114</v>
      </c>
      <c r="G110" s="41">
        <v>50000</v>
      </c>
      <c r="H110" s="41">
        <v>50000</v>
      </c>
    </row>
    <row r="111" spans="1:8" ht="12.75" thickBot="1">
      <c r="A111" s="23" t="s">
        <v>151</v>
      </c>
      <c r="B111" s="25" t="s">
        <v>86</v>
      </c>
      <c r="C111" s="26" t="s">
        <v>55</v>
      </c>
      <c r="D111" s="26" t="s">
        <v>152</v>
      </c>
      <c r="E111" s="26"/>
      <c r="F111" s="25"/>
      <c r="G111" s="41">
        <f>G112</f>
        <v>50000</v>
      </c>
      <c r="H111" s="41">
        <f>H112</f>
        <v>50000</v>
      </c>
    </row>
    <row r="112" spans="1:8" ht="24.75" thickBot="1">
      <c r="A112" s="52" t="s">
        <v>14</v>
      </c>
      <c r="B112" s="25" t="s">
        <v>86</v>
      </c>
      <c r="C112" s="26" t="s">
        <v>55</v>
      </c>
      <c r="D112" s="26" t="s">
        <v>152</v>
      </c>
      <c r="E112" s="26">
        <v>200</v>
      </c>
      <c r="F112" s="25"/>
      <c r="G112" s="41">
        <f>G113</f>
        <v>50000</v>
      </c>
      <c r="H112" s="41">
        <f>H113</f>
        <v>50000</v>
      </c>
    </row>
    <row r="113" spans="1:8" ht="24.75" thickBot="1">
      <c r="A113" s="52" t="s">
        <v>21</v>
      </c>
      <c r="B113" s="25" t="s">
        <v>86</v>
      </c>
      <c r="C113" s="26" t="s">
        <v>55</v>
      </c>
      <c r="D113" s="26" t="s">
        <v>152</v>
      </c>
      <c r="E113" s="26">
        <v>244</v>
      </c>
      <c r="F113" s="25"/>
      <c r="G113" s="41">
        <v>50000</v>
      </c>
      <c r="H113" s="41">
        <v>50000</v>
      </c>
    </row>
    <row r="114" spans="1:8" ht="25.5" thickBot="1">
      <c r="A114" s="23" t="s">
        <v>181</v>
      </c>
      <c r="B114" s="114" t="s">
        <v>86</v>
      </c>
      <c r="C114" s="115" t="s">
        <v>55</v>
      </c>
      <c r="D114" s="26" t="s">
        <v>183</v>
      </c>
      <c r="E114" s="115"/>
      <c r="F114" s="120"/>
      <c r="G114" s="116">
        <f>G115</f>
        <v>3000000</v>
      </c>
      <c r="H114" s="116">
        <v>0</v>
      </c>
    </row>
    <row r="115" spans="1:8" ht="48.75" thickBot="1">
      <c r="A115" s="23" t="s">
        <v>154</v>
      </c>
      <c r="B115" s="19" t="s">
        <v>86</v>
      </c>
      <c r="C115" s="18" t="s">
        <v>55</v>
      </c>
      <c r="D115" s="26" t="s">
        <v>182</v>
      </c>
      <c r="E115" s="18">
        <v>200</v>
      </c>
      <c r="F115" s="19"/>
      <c r="G115" s="20">
        <f>G116</f>
        <v>3000000</v>
      </c>
      <c r="H115" s="20">
        <v>0</v>
      </c>
    </row>
    <row r="116" spans="1:8" ht="24.75" thickBot="1">
      <c r="A116" s="52" t="s">
        <v>14</v>
      </c>
      <c r="B116" s="25" t="s">
        <v>86</v>
      </c>
      <c r="C116" s="26" t="s">
        <v>55</v>
      </c>
      <c r="D116" s="26" t="s">
        <v>182</v>
      </c>
      <c r="E116" s="26">
        <v>244</v>
      </c>
      <c r="F116" s="19" t="s">
        <v>213</v>
      </c>
      <c r="G116" s="20">
        <v>3000000</v>
      </c>
      <c r="H116" s="20">
        <v>0</v>
      </c>
    </row>
    <row r="117" spans="1:8" ht="48.75" thickBot="1">
      <c r="A117" s="23" t="s">
        <v>202</v>
      </c>
      <c r="B117" s="2" t="s">
        <v>86</v>
      </c>
      <c r="C117" s="1" t="s">
        <v>55</v>
      </c>
      <c r="D117" s="1" t="s">
        <v>28</v>
      </c>
      <c r="E117" s="1"/>
      <c r="F117" s="19"/>
      <c r="G117" s="20">
        <f>G118</f>
        <v>150000</v>
      </c>
      <c r="H117" s="20">
        <f>H118</f>
        <v>150000</v>
      </c>
    </row>
    <row r="118" spans="1:8" ht="24.75" thickBot="1">
      <c r="A118" s="52" t="s">
        <v>14</v>
      </c>
      <c r="B118" s="25" t="s">
        <v>86</v>
      </c>
      <c r="C118" s="26" t="s">
        <v>55</v>
      </c>
      <c r="D118" s="26" t="s">
        <v>117</v>
      </c>
      <c r="E118" s="26">
        <v>200</v>
      </c>
      <c r="F118" s="19" t="s">
        <v>213</v>
      </c>
      <c r="G118" s="20">
        <v>150000</v>
      </c>
      <c r="H118" s="20">
        <v>150000</v>
      </c>
    </row>
    <row r="119" spans="1:8" ht="13.5" thickBot="1">
      <c r="A119" s="103" t="s">
        <v>155</v>
      </c>
      <c r="B119" s="104" t="s">
        <v>86</v>
      </c>
      <c r="C119" s="105" t="s">
        <v>156</v>
      </c>
      <c r="D119" s="105"/>
      <c r="E119" s="105"/>
      <c r="F119" s="4"/>
      <c r="G119" s="106">
        <f t="shared" ref="G119:H122" si="6">G120</f>
        <v>15000</v>
      </c>
      <c r="H119" s="106">
        <f t="shared" si="6"/>
        <v>15000</v>
      </c>
    </row>
    <row r="120" spans="1:8" ht="30.75" thickBot="1">
      <c r="A120" s="80" t="s">
        <v>157</v>
      </c>
      <c r="B120" s="90" t="s">
        <v>86</v>
      </c>
      <c r="C120" s="91" t="s">
        <v>69</v>
      </c>
      <c r="D120" s="91"/>
      <c r="E120" s="91"/>
      <c r="F120" s="90" t="s">
        <v>114</v>
      </c>
      <c r="G120" s="92">
        <f t="shared" si="6"/>
        <v>15000</v>
      </c>
      <c r="H120" s="92">
        <f t="shared" si="6"/>
        <v>15000</v>
      </c>
    </row>
    <row r="121" spans="1:8" ht="36.75" thickBot="1">
      <c r="A121" s="23" t="s">
        <v>153</v>
      </c>
      <c r="B121" s="25" t="s">
        <v>86</v>
      </c>
      <c r="C121" s="26" t="s">
        <v>69</v>
      </c>
      <c r="D121" s="26" t="s">
        <v>28</v>
      </c>
      <c r="E121" s="26"/>
      <c r="F121" s="25"/>
      <c r="G121" s="27">
        <f t="shared" si="6"/>
        <v>15000</v>
      </c>
      <c r="H121" s="27">
        <f t="shared" si="6"/>
        <v>15000</v>
      </c>
    </row>
    <row r="122" spans="1:8" ht="24.75" thickBot="1">
      <c r="A122" s="23" t="s">
        <v>21</v>
      </c>
      <c r="B122" s="25" t="s">
        <v>86</v>
      </c>
      <c r="C122" s="26" t="s">
        <v>69</v>
      </c>
      <c r="D122" s="26" t="s">
        <v>70</v>
      </c>
      <c r="E122" s="26">
        <v>200</v>
      </c>
      <c r="F122" s="25"/>
      <c r="G122" s="27">
        <f t="shared" si="6"/>
        <v>15000</v>
      </c>
      <c r="H122" s="27">
        <f t="shared" si="6"/>
        <v>15000</v>
      </c>
    </row>
    <row r="123" spans="1:8" ht="24.75" thickBot="1">
      <c r="A123" s="23" t="s">
        <v>21</v>
      </c>
      <c r="B123" s="25" t="s">
        <v>86</v>
      </c>
      <c r="C123" s="26" t="s">
        <v>69</v>
      </c>
      <c r="D123" s="26" t="s">
        <v>70</v>
      </c>
      <c r="E123" s="26">
        <v>244</v>
      </c>
      <c r="F123" s="25" t="s">
        <v>114</v>
      </c>
      <c r="G123" s="27">
        <v>15000</v>
      </c>
      <c r="H123" s="27">
        <v>15000</v>
      </c>
    </row>
    <row r="124" spans="1:8" ht="13.5" thickBot="1">
      <c r="A124" s="103" t="s">
        <v>158</v>
      </c>
      <c r="B124" s="104" t="s">
        <v>86</v>
      </c>
      <c r="C124" s="105" t="s">
        <v>159</v>
      </c>
      <c r="D124" s="105"/>
      <c r="E124" s="105"/>
      <c r="F124" s="4"/>
      <c r="G124" s="106">
        <f t="shared" ref="G124:H128" si="7">G125</f>
        <v>3500000</v>
      </c>
      <c r="H124" s="106">
        <f t="shared" si="7"/>
        <v>3500000</v>
      </c>
    </row>
    <row r="125" spans="1:8" ht="12.75" thickBot="1">
      <c r="A125" s="23" t="s">
        <v>160</v>
      </c>
      <c r="B125" s="25" t="s">
        <v>86</v>
      </c>
      <c r="C125" s="26" t="s">
        <v>71</v>
      </c>
      <c r="D125" s="26"/>
      <c r="E125" s="26"/>
      <c r="F125" s="25"/>
      <c r="G125" s="27">
        <f t="shared" si="7"/>
        <v>3500000</v>
      </c>
      <c r="H125" s="27">
        <f t="shared" si="7"/>
        <v>3500000</v>
      </c>
    </row>
    <row r="126" spans="1:8" ht="24.75" thickBot="1">
      <c r="A126" s="23" t="s">
        <v>140</v>
      </c>
      <c r="B126" s="25" t="s">
        <v>86</v>
      </c>
      <c r="C126" s="26" t="s">
        <v>161</v>
      </c>
      <c r="D126" s="26" t="s">
        <v>118</v>
      </c>
      <c r="E126" s="26"/>
      <c r="F126" s="2"/>
      <c r="G126" s="27">
        <f t="shared" si="7"/>
        <v>3500000</v>
      </c>
      <c r="H126" s="27">
        <f t="shared" si="7"/>
        <v>3500000</v>
      </c>
    </row>
    <row r="127" spans="1:8" ht="24.75" thickBot="1">
      <c r="A127" s="23" t="s">
        <v>162</v>
      </c>
      <c r="B127" s="25" t="s">
        <v>86</v>
      </c>
      <c r="C127" s="26" t="s">
        <v>71</v>
      </c>
      <c r="D127" s="26" t="s">
        <v>104</v>
      </c>
      <c r="E127" s="26"/>
      <c r="F127" s="2"/>
      <c r="G127" s="27">
        <f t="shared" si="7"/>
        <v>3500000</v>
      </c>
      <c r="H127" s="27">
        <f t="shared" si="7"/>
        <v>3500000</v>
      </c>
    </row>
    <row r="128" spans="1:8" ht="12.75" thickBot="1">
      <c r="A128" s="23" t="s">
        <v>163</v>
      </c>
      <c r="B128" s="25" t="s">
        <v>86</v>
      </c>
      <c r="C128" s="26" t="s">
        <v>71</v>
      </c>
      <c r="D128" s="26" t="s">
        <v>118</v>
      </c>
      <c r="E128" s="26">
        <v>500</v>
      </c>
      <c r="F128" s="25"/>
      <c r="G128" s="27">
        <f t="shared" si="7"/>
        <v>3500000</v>
      </c>
      <c r="H128" s="27">
        <f t="shared" si="7"/>
        <v>3500000</v>
      </c>
    </row>
    <row r="129" spans="1:8" ht="12.75" thickBot="1">
      <c r="A129" s="88" t="s">
        <v>164</v>
      </c>
      <c r="B129" s="25" t="s">
        <v>86</v>
      </c>
      <c r="C129" s="26" t="s">
        <v>71</v>
      </c>
      <c r="D129" s="1" t="s">
        <v>107</v>
      </c>
      <c r="E129" s="26">
        <v>540</v>
      </c>
      <c r="F129" s="2" t="s">
        <v>114</v>
      </c>
      <c r="G129" s="27">
        <v>3500000</v>
      </c>
      <c r="H129" s="27">
        <v>3500000</v>
      </c>
    </row>
    <row r="130" spans="1:8" ht="13.5" thickBot="1">
      <c r="A130" s="103" t="s">
        <v>165</v>
      </c>
      <c r="B130" s="104" t="s">
        <v>86</v>
      </c>
      <c r="C130" s="105" t="s">
        <v>166</v>
      </c>
      <c r="D130" s="105"/>
      <c r="E130" s="105"/>
      <c r="F130" s="4"/>
      <c r="G130" s="106">
        <f>G131</f>
        <v>302512</v>
      </c>
      <c r="H130" s="106">
        <f>H131</f>
        <v>302512</v>
      </c>
    </row>
    <row r="131" spans="1:8" ht="12.75" thickBot="1">
      <c r="A131" s="23" t="s">
        <v>74</v>
      </c>
      <c r="B131" s="25" t="s">
        <v>86</v>
      </c>
      <c r="C131" s="26" t="s">
        <v>73</v>
      </c>
      <c r="D131" s="26"/>
      <c r="E131" s="26"/>
      <c r="F131" s="25"/>
      <c r="G131" s="27">
        <f>G132</f>
        <v>302512</v>
      </c>
      <c r="H131" s="27">
        <f>H132</f>
        <v>302512</v>
      </c>
    </row>
    <row r="132" spans="1:8" ht="24.75" thickBot="1">
      <c r="A132" s="23" t="s">
        <v>75</v>
      </c>
      <c r="B132" s="25" t="s">
        <v>86</v>
      </c>
      <c r="C132" s="26" t="s">
        <v>73</v>
      </c>
      <c r="D132" s="26" t="s">
        <v>184</v>
      </c>
      <c r="E132" s="26"/>
      <c r="F132" s="25"/>
      <c r="G132" s="27">
        <f>G133+G138</f>
        <v>302512</v>
      </c>
      <c r="H132" s="27">
        <f>H133+H138</f>
        <v>302512</v>
      </c>
    </row>
    <row r="133" spans="1:8" ht="24.75" thickBot="1">
      <c r="A133" s="62" t="s">
        <v>174</v>
      </c>
      <c r="B133" s="59" t="s">
        <v>86</v>
      </c>
      <c r="C133" s="95" t="s">
        <v>73</v>
      </c>
      <c r="D133" s="95" t="s">
        <v>77</v>
      </c>
      <c r="E133" s="95"/>
      <c r="F133" s="30"/>
      <c r="G133" s="60">
        <f>G134+G136</f>
        <v>232512</v>
      </c>
      <c r="H133" s="60">
        <f>H134+H136</f>
        <v>232512</v>
      </c>
    </row>
    <row r="134" spans="1:8" ht="24.75" thickBot="1">
      <c r="A134" s="23" t="s">
        <v>78</v>
      </c>
      <c r="B134" s="25" t="s">
        <v>86</v>
      </c>
      <c r="C134" s="26" t="s">
        <v>73</v>
      </c>
      <c r="D134" s="26" t="s">
        <v>80</v>
      </c>
      <c r="E134" s="25" t="s">
        <v>173</v>
      </c>
      <c r="F134" s="25"/>
      <c r="G134" s="27">
        <f>G135</f>
        <v>6000</v>
      </c>
      <c r="H134" s="27">
        <f>H135</f>
        <v>6000</v>
      </c>
    </row>
    <row r="135" spans="1:8" ht="12.75" thickBot="1">
      <c r="A135" s="23" t="s">
        <v>172</v>
      </c>
      <c r="B135" s="25" t="s">
        <v>86</v>
      </c>
      <c r="C135" s="26" t="s">
        <v>73</v>
      </c>
      <c r="D135" s="26" t="s">
        <v>80</v>
      </c>
      <c r="E135" s="26">
        <v>360</v>
      </c>
      <c r="F135" s="25"/>
      <c r="G135" s="27">
        <v>6000</v>
      </c>
      <c r="H135" s="27">
        <v>6000</v>
      </c>
    </row>
    <row r="136" spans="1:8" ht="12.75" thickBot="1">
      <c r="A136" s="23" t="s">
        <v>81</v>
      </c>
      <c r="B136" s="25" t="s">
        <v>86</v>
      </c>
      <c r="C136" s="26" t="s">
        <v>73</v>
      </c>
      <c r="D136" s="26" t="s">
        <v>79</v>
      </c>
      <c r="E136" s="26">
        <v>312</v>
      </c>
      <c r="F136" s="25"/>
      <c r="G136" s="27">
        <f>G137</f>
        <v>226512</v>
      </c>
      <c r="H136" s="27">
        <f>H137</f>
        <v>226512</v>
      </c>
    </row>
    <row r="137" spans="1:8" ht="12.75" thickBot="1">
      <c r="A137" s="23" t="s">
        <v>175</v>
      </c>
      <c r="B137" s="25" t="s">
        <v>86</v>
      </c>
      <c r="C137" s="26" t="s">
        <v>73</v>
      </c>
      <c r="D137" s="26" t="s">
        <v>80</v>
      </c>
      <c r="E137" s="26">
        <v>312</v>
      </c>
      <c r="F137" s="25" t="s">
        <v>114</v>
      </c>
      <c r="G137" s="27">
        <v>226512</v>
      </c>
      <c r="H137" s="27">
        <v>226512</v>
      </c>
    </row>
    <row r="138" spans="1:8" ht="24.75" thickBot="1">
      <c r="A138" s="23" t="s">
        <v>167</v>
      </c>
      <c r="B138" s="75" t="s">
        <v>86</v>
      </c>
      <c r="C138" s="76" t="s">
        <v>73</v>
      </c>
      <c r="D138" s="76"/>
      <c r="E138" s="76"/>
      <c r="F138" s="75"/>
      <c r="G138" s="77">
        <f>G139</f>
        <v>70000</v>
      </c>
      <c r="H138" s="77">
        <f>H139</f>
        <v>70000</v>
      </c>
    </row>
    <row r="139" spans="1:8" ht="12.75" thickBot="1">
      <c r="A139" s="66" t="s">
        <v>176</v>
      </c>
      <c r="B139" s="67" t="s">
        <v>86</v>
      </c>
      <c r="C139" s="68" t="s">
        <v>73</v>
      </c>
      <c r="D139" s="68" t="s">
        <v>103</v>
      </c>
      <c r="E139" s="68">
        <v>540</v>
      </c>
      <c r="F139" s="67"/>
      <c r="G139" s="69">
        <v>70000</v>
      </c>
      <c r="H139" s="69">
        <v>70000</v>
      </c>
    </row>
    <row r="140" spans="1:8" ht="13.5" thickBot="1">
      <c r="A140" s="110" t="s">
        <v>82</v>
      </c>
      <c r="B140" s="111" t="s">
        <v>86</v>
      </c>
      <c r="C140" s="112" t="s">
        <v>106</v>
      </c>
      <c r="D140" s="112"/>
      <c r="E140" s="112"/>
      <c r="F140" s="72"/>
      <c r="G140" s="113">
        <f t="shared" ref="G140:H142" si="8">G141</f>
        <v>1000</v>
      </c>
      <c r="H140" s="113">
        <f t="shared" si="8"/>
        <v>1000</v>
      </c>
    </row>
    <row r="141" spans="1:8" ht="24.75" thickBot="1">
      <c r="A141" s="82" t="s">
        <v>168</v>
      </c>
      <c r="B141" s="67" t="s">
        <v>86</v>
      </c>
      <c r="C141" s="68" t="s">
        <v>106</v>
      </c>
      <c r="D141" s="68" t="s">
        <v>179</v>
      </c>
      <c r="E141" s="68"/>
      <c r="F141" s="67" t="s">
        <v>114</v>
      </c>
      <c r="G141" s="69">
        <f t="shared" si="8"/>
        <v>1000</v>
      </c>
      <c r="H141" s="69">
        <f t="shared" si="8"/>
        <v>1000</v>
      </c>
    </row>
    <row r="142" spans="1:8" ht="24.75" thickBot="1">
      <c r="A142" s="66" t="s">
        <v>177</v>
      </c>
      <c r="B142" s="67" t="s">
        <v>86</v>
      </c>
      <c r="C142" s="68" t="s">
        <v>106</v>
      </c>
      <c r="D142" s="68" t="s">
        <v>178</v>
      </c>
      <c r="E142" s="68">
        <v>540</v>
      </c>
      <c r="F142" s="67"/>
      <c r="G142" s="69">
        <f t="shared" si="8"/>
        <v>1000</v>
      </c>
      <c r="H142" s="69">
        <f t="shared" si="8"/>
        <v>1000</v>
      </c>
    </row>
    <row r="143" spans="1:8" ht="12.75" thickBot="1">
      <c r="A143" s="82" t="s">
        <v>176</v>
      </c>
      <c r="B143" s="67" t="s">
        <v>86</v>
      </c>
      <c r="C143" s="68" t="s">
        <v>106</v>
      </c>
      <c r="D143" s="68" t="s">
        <v>178</v>
      </c>
      <c r="E143" s="68">
        <v>540</v>
      </c>
      <c r="F143" s="68"/>
      <c r="G143" s="69">
        <v>1000</v>
      </c>
      <c r="H143" s="69">
        <v>1000</v>
      </c>
    </row>
  </sheetData>
  <mergeCells count="2">
    <mergeCell ref="A10:H10"/>
    <mergeCell ref="D2:H7"/>
  </mergeCells>
  <pageMargins left="0.31496062992125984" right="0.31496062992125984" top="0.74803149606299213" bottom="0.74803149606299213" header="0.19685039370078741" footer="0.31496062992125984"/>
  <pageSetup paperSize="9" scale="8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Z170"/>
  <sheetViews>
    <sheetView workbookViewId="0">
      <selection activeCell="C178" sqref="C178"/>
    </sheetView>
  </sheetViews>
  <sheetFormatPr defaultColWidth="8.85546875" defaultRowHeight="14.25"/>
  <cols>
    <col min="1" max="1" width="42.7109375" style="8" customWidth="1"/>
    <col min="2" max="2" width="10.42578125" style="8" customWidth="1"/>
    <col min="3" max="3" width="12.7109375" style="8" customWidth="1"/>
    <col min="4" max="4" width="13.28515625" style="8" customWidth="1"/>
    <col min="5" max="5" width="14.42578125" style="8" customWidth="1"/>
    <col min="6" max="6" width="13.140625" style="8" customWidth="1"/>
    <col min="7" max="16384" width="8.85546875" style="8"/>
  </cols>
  <sheetData>
    <row r="2" spans="1:26" ht="13.9" customHeight="1">
      <c r="B2" s="168" t="s">
        <v>236</v>
      </c>
      <c r="C2" s="168"/>
      <c r="D2" s="168"/>
      <c r="E2" s="168"/>
    </row>
    <row r="3" spans="1:26">
      <c r="B3" s="168"/>
      <c r="C3" s="168"/>
      <c r="D3" s="168"/>
      <c r="E3" s="168"/>
    </row>
    <row r="4" spans="1:26">
      <c r="B4" s="168"/>
      <c r="C4" s="168"/>
      <c r="D4" s="168"/>
      <c r="E4" s="168"/>
    </row>
    <row r="5" spans="1:26">
      <c r="B5" s="168"/>
      <c r="C5" s="168"/>
      <c r="D5" s="168"/>
      <c r="E5" s="168"/>
    </row>
    <row r="6" spans="1:26" ht="13.9" customHeight="1">
      <c r="A6" s="170" t="s">
        <v>199</v>
      </c>
      <c r="B6" s="170"/>
      <c r="C6" s="170"/>
      <c r="D6" s="170"/>
      <c r="E6" s="170"/>
    </row>
    <row r="7" spans="1:26" ht="40.5" customHeight="1">
      <c r="A7" s="170"/>
      <c r="B7" s="170"/>
      <c r="C7" s="170"/>
      <c r="D7" s="170"/>
      <c r="E7" s="170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>
      <c r="A8" s="170"/>
      <c r="B8" s="170"/>
      <c r="C8" s="170"/>
      <c r="D8" s="170"/>
      <c r="E8" s="170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.5" customHeight="1" thickBo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36" hidden="1" customHeight="1" thickBo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50" customFormat="1" ht="48.75" thickBot="1">
      <c r="A11" s="14" t="s">
        <v>1</v>
      </c>
      <c r="B11" s="14" t="s">
        <v>92</v>
      </c>
      <c r="C11" s="14" t="s">
        <v>90</v>
      </c>
      <c r="D11" s="14" t="s">
        <v>3</v>
      </c>
      <c r="E11" s="14" t="s">
        <v>95</v>
      </c>
    </row>
    <row r="12" spans="1:26" s="11" customFormat="1" ht="15" thickBot="1">
      <c r="A12" s="13">
        <v>1</v>
      </c>
      <c r="B12" s="15">
        <v>2</v>
      </c>
      <c r="C12" s="15">
        <v>3</v>
      </c>
      <c r="D12" s="15">
        <v>4</v>
      </c>
      <c r="E12" s="15">
        <v>5</v>
      </c>
    </row>
    <row r="13" spans="1:26" ht="45.75" thickBot="1">
      <c r="A13" s="80" t="s">
        <v>4</v>
      </c>
      <c r="B13" s="31"/>
      <c r="C13" s="31"/>
      <c r="D13" s="31"/>
      <c r="E13" s="32">
        <f>E14+E60+E70+E80+E98+E146+E151+E157+E167</f>
        <v>17761934.420000002</v>
      </c>
      <c r="G13" s="10"/>
    </row>
    <row r="14" spans="1:26" ht="15" thickBot="1">
      <c r="A14" s="81" t="s">
        <v>5</v>
      </c>
      <c r="B14" s="37" t="s">
        <v>6</v>
      </c>
      <c r="C14" s="37"/>
      <c r="D14" s="37"/>
      <c r="E14" s="38">
        <f>E15+E21+E45+E51</f>
        <v>5248881</v>
      </c>
      <c r="F14" s="10"/>
    </row>
    <row r="15" spans="1:26" ht="48.75" thickBot="1">
      <c r="A15" s="143" t="s">
        <v>7</v>
      </c>
      <c r="B15" s="149" t="s">
        <v>8</v>
      </c>
      <c r="C15" s="149"/>
      <c r="D15" s="149"/>
      <c r="E15" s="150">
        <f t="shared" ref="E15:E19" si="0">E16</f>
        <v>126000</v>
      </c>
    </row>
    <row r="16" spans="1:26" ht="48.75" thickBot="1">
      <c r="A16" s="24" t="s">
        <v>112</v>
      </c>
      <c r="B16" s="26" t="s">
        <v>8</v>
      </c>
      <c r="C16" s="26" t="s">
        <v>9</v>
      </c>
      <c r="D16" s="26"/>
      <c r="E16" s="27">
        <f t="shared" si="0"/>
        <v>126000</v>
      </c>
    </row>
    <row r="17" spans="1:5" ht="48.75" thickBot="1">
      <c r="A17" s="24" t="s">
        <v>10</v>
      </c>
      <c r="B17" s="26" t="s">
        <v>8</v>
      </c>
      <c r="C17" s="26" t="s">
        <v>11</v>
      </c>
      <c r="D17" s="26"/>
      <c r="E17" s="27">
        <f t="shared" si="0"/>
        <v>126000</v>
      </c>
    </row>
    <row r="18" spans="1:5" ht="24.75" thickBot="1">
      <c r="A18" s="24" t="s">
        <v>12</v>
      </c>
      <c r="B18" s="26" t="s">
        <v>8</v>
      </c>
      <c r="C18" s="26" t="s">
        <v>13</v>
      </c>
      <c r="D18" s="26"/>
      <c r="E18" s="27">
        <f t="shared" si="0"/>
        <v>126000</v>
      </c>
    </row>
    <row r="19" spans="1:5" ht="60.75" thickBot="1">
      <c r="A19" s="24" t="s">
        <v>19</v>
      </c>
      <c r="B19" s="26" t="s">
        <v>8</v>
      </c>
      <c r="C19" s="26" t="s">
        <v>13</v>
      </c>
      <c r="D19" s="26">
        <v>100</v>
      </c>
      <c r="E19" s="27">
        <f t="shared" si="0"/>
        <v>126000</v>
      </c>
    </row>
    <row r="20" spans="1:5" ht="24.75" thickBot="1">
      <c r="A20" s="24" t="s">
        <v>20</v>
      </c>
      <c r="B20" s="26" t="s">
        <v>8</v>
      </c>
      <c r="C20" s="26" t="s">
        <v>13</v>
      </c>
      <c r="D20" s="26">
        <v>123</v>
      </c>
      <c r="E20" s="27">
        <v>126000</v>
      </c>
    </row>
    <row r="21" spans="1:5" s="28" customFormat="1" ht="48.75" thickBot="1">
      <c r="A21" s="81" t="s">
        <v>15</v>
      </c>
      <c r="B21" s="136" t="s">
        <v>16</v>
      </c>
      <c r="C21" s="136"/>
      <c r="D21" s="136"/>
      <c r="E21" s="140">
        <f>E22</f>
        <v>4720141</v>
      </c>
    </row>
    <row r="22" spans="1:5" ht="48.75" thickBot="1">
      <c r="A22" s="23" t="s">
        <v>112</v>
      </c>
      <c r="B22" s="1" t="s">
        <v>16</v>
      </c>
      <c r="C22" s="1" t="s">
        <v>9</v>
      </c>
      <c r="D22" s="1"/>
      <c r="E22" s="5">
        <f>E23</f>
        <v>4720141</v>
      </c>
    </row>
    <row r="23" spans="1:5" ht="48.75" thickBot="1">
      <c r="A23" s="23" t="s">
        <v>10</v>
      </c>
      <c r="B23" s="18" t="s">
        <v>16</v>
      </c>
      <c r="C23" s="18" t="s">
        <v>11</v>
      </c>
      <c r="D23" s="18"/>
      <c r="E23" s="20">
        <f>E24+E41</f>
        <v>4720141</v>
      </c>
    </row>
    <row r="24" spans="1:5" ht="15" thickBot="1">
      <c r="A24" s="23" t="s">
        <v>17</v>
      </c>
      <c r="B24" s="26" t="s">
        <v>16</v>
      </c>
      <c r="C24" s="26" t="s">
        <v>18</v>
      </c>
      <c r="D24" s="25" t="s">
        <v>170</v>
      </c>
      <c r="E24" s="27">
        <f>E25+E29+E31</f>
        <v>3985215</v>
      </c>
    </row>
    <row r="25" spans="1:5" ht="24.75" thickBot="1">
      <c r="A25" s="23" t="s">
        <v>14</v>
      </c>
      <c r="B25" s="26" t="s">
        <v>16</v>
      </c>
      <c r="C25" s="26" t="s">
        <v>18</v>
      </c>
      <c r="D25" s="135">
        <v>200</v>
      </c>
      <c r="E25" s="27">
        <f>E26+E27+E28</f>
        <v>954396</v>
      </c>
    </row>
    <row r="26" spans="1:5" s="29" customFormat="1" ht="36.75" thickBot="1">
      <c r="A26" s="22" t="s">
        <v>21</v>
      </c>
      <c r="B26" s="1" t="s">
        <v>16</v>
      </c>
      <c r="C26" s="1" t="s">
        <v>18</v>
      </c>
      <c r="D26" s="1">
        <v>244</v>
      </c>
      <c r="E26" s="5">
        <v>849396</v>
      </c>
    </row>
    <row r="27" spans="1:5" ht="36.75" thickBot="1">
      <c r="A27" s="23" t="s">
        <v>21</v>
      </c>
      <c r="B27" s="1" t="s">
        <v>16</v>
      </c>
      <c r="C27" s="1" t="s">
        <v>18</v>
      </c>
      <c r="D27" s="1">
        <v>247</v>
      </c>
      <c r="E27" s="5">
        <v>5000</v>
      </c>
    </row>
    <row r="28" spans="1:5" ht="36.75" thickBot="1">
      <c r="A28" s="22" t="s">
        <v>21</v>
      </c>
      <c r="B28" s="1" t="s">
        <v>16</v>
      </c>
      <c r="C28" s="1" t="s">
        <v>18</v>
      </c>
      <c r="D28" s="1">
        <v>247</v>
      </c>
      <c r="E28" s="5">
        <v>100000</v>
      </c>
    </row>
    <row r="29" spans="1:5" s="28" customFormat="1" ht="15" thickBot="1">
      <c r="A29" s="23" t="s">
        <v>23</v>
      </c>
      <c r="B29" s="26" t="s">
        <v>16</v>
      </c>
      <c r="C29" s="26" t="s">
        <v>18</v>
      </c>
      <c r="D29" s="26">
        <v>800</v>
      </c>
      <c r="E29" s="27">
        <f>E30</f>
        <v>5000</v>
      </c>
    </row>
    <row r="30" spans="1:5" s="28" customFormat="1" ht="15" thickBot="1">
      <c r="A30" s="23" t="s">
        <v>124</v>
      </c>
      <c r="B30" s="26" t="s">
        <v>16</v>
      </c>
      <c r="C30" s="26" t="s">
        <v>18</v>
      </c>
      <c r="D30" s="26">
        <v>850</v>
      </c>
      <c r="E30" s="27">
        <v>5000</v>
      </c>
    </row>
    <row r="31" spans="1:5" s="28" customFormat="1" ht="60.75" thickBot="1">
      <c r="A31" s="23" t="s">
        <v>19</v>
      </c>
      <c r="B31" s="26" t="s">
        <v>16</v>
      </c>
      <c r="C31" s="26" t="s">
        <v>18</v>
      </c>
      <c r="D31" s="26">
        <v>100</v>
      </c>
      <c r="E31" s="27">
        <f>E32</f>
        <v>3025819</v>
      </c>
    </row>
    <row r="32" spans="1:5" s="28" customFormat="1" ht="24.75" thickBot="1">
      <c r="A32" s="23" t="s">
        <v>20</v>
      </c>
      <c r="B32" s="1" t="s">
        <v>16</v>
      </c>
      <c r="C32" s="1" t="s">
        <v>18</v>
      </c>
      <c r="D32" s="1">
        <v>120</v>
      </c>
      <c r="E32" s="5">
        <f>E33+E37</f>
        <v>3025819</v>
      </c>
    </row>
    <row r="33" spans="1:5" ht="60.75" thickBot="1">
      <c r="A33" s="23" t="s">
        <v>19</v>
      </c>
      <c r="B33" s="2" t="s">
        <v>16</v>
      </c>
      <c r="C33" s="1" t="s">
        <v>200</v>
      </c>
      <c r="D33" s="1">
        <v>100</v>
      </c>
      <c r="E33" s="5">
        <f>E34</f>
        <v>1102503</v>
      </c>
    </row>
    <row r="34" spans="1:5" ht="24.75" thickBot="1">
      <c r="A34" s="23" t="s">
        <v>20</v>
      </c>
      <c r="B34" s="2" t="s">
        <v>185</v>
      </c>
      <c r="C34" s="1" t="s">
        <v>200</v>
      </c>
      <c r="D34" s="1">
        <v>120</v>
      </c>
      <c r="E34" s="5">
        <f>E35+E36</f>
        <v>1102503</v>
      </c>
    </row>
    <row r="35" spans="1:5" ht="24.75" thickBot="1">
      <c r="A35" s="23" t="s">
        <v>125</v>
      </c>
      <c r="B35" s="25" t="s">
        <v>16</v>
      </c>
      <c r="C35" s="26" t="s">
        <v>200</v>
      </c>
      <c r="D35" s="26">
        <v>121</v>
      </c>
      <c r="E35" s="27">
        <v>846776</v>
      </c>
    </row>
    <row r="36" spans="1:5" s="28" customFormat="1" ht="48.75" thickBot="1">
      <c r="A36" s="23" t="s">
        <v>126</v>
      </c>
      <c r="B36" s="25" t="s">
        <v>185</v>
      </c>
      <c r="C36" s="26" t="s">
        <v>200</v>
      </c>
      <c r="D36" s="26">
        <v>129</v>
      </c>
      <c r="E36" s="27">
        <v>255727</v>
      </c>
    </row>
    <row r="37" spans="1:5" s="28" customFormat="1" ht="60.75" thickBot="1">
      <c r="A37" s="23" t="s">
        <v>19</v>
      </c>
      <c r="B37" s="25" t="s">
        <v>16</v>
      </c>
      <c r="C37" s="26" t="s">
        <v>223</v>
      </c>
      <c r="D37" s="26">
        <v>100</v>
      </c>
      <c r="E37" s="27">
        <f>E38</f>
        <v>1923316</v>
      </c>
    </row>
    <row r="38" spans="1:5" ht="24.75" thickBot="1">
      <c r="A38" s="23" t="s">
        <v>20</v>
      </c>
      <c r="B38" s="2" t="s">
        <v>16</v>
      </c>
      <c r="C38" s="1" t="s">
        <v>223</v>
      </c>
      <c r="D38" s="1">
        <v>120</v>
      </c>
      <c r="E38" s="5">
        <f>E39+E40</f>
        <v>1923316</v>
      </c>
    </row>
    <row r="39" spans="1:5" s="28" customFormat="1" ht="24.75" thickBot="1">
      <c r="A39" s="23" t="s">
        <v>125</v>
      </c>
      <c r="B39" s="25" t="s">
        <v>16</v>
      </c>
      <c r="C39" s="26" t="s">
        <v>223</v>
      </c>
      <c r="D39" s="26">
        <v>121</v>
      </c>
      <c r="E39" s="27">
        <v>1477201</v>
      </c>
    </row>
    <row r="40" spans="1:5" ht="48.75" thickBot="1">
      <c r="A40" s="23" t="s">
        <v>126</v>
      </c>
      <c r="B40" s="2" t="s">
        <v>16</v>
      </c>
      <c r="C40" s="1" t="s">
        <v>223</v>
      </c>
      <c r="D40" s="1">
        <v>129</v>
      </c>
      <c r="E40" s="5">
        <v>446115</v>
      </c>
    </row>
    <row r="41" spans="1:5" s="28" customFormat="1" ht="60.75" thickBot="1">
      <c r="A41" s="143" t="s">
        <v>19</v>
      </c>
      <c r="B41" s="149" t="s">
        <v>16</v>
      </c>
      <c r="C41" s="149" t="s">
        <v>25</v>
      </c>
      <c r="D41" s="149">
        <v>100</v>
      </c>
      <c r="E41" s="150">
        <f>E42</f>
        <v>734926</v>
      </c>
    </row>
    <row r="42" spans="1:5" ht="36.75" thickBot="1">
      <c r="A42" s="23" t="s">
        <v>169</v>
      </c>
      <c r="B42" s="1" t="s">
        <v>16</v>
      </c>
      <c r="C42" s="1" t="s">
        <v>25</v>
      </c>
      <c r="D42" s="1">
        <v>120</v>
      </c>
      <c r="E42" s="5">
        <f>E43+E44</f>
        <v>734926</v>
      </c>
    </row>
    <row r="43" spans="1:5" ht="24.75" thickBot="1">
      <c r="A43" s="23" t="s">
        <v>125</v>
      </c>
      <c r="B43" s="1" t="s">
        <v>16</v>
      </c>
      <c r="C43" s="1" t="s">
        <v>25</v>
      </c>
      <c r="D43" s="1">
        <v>121</v>
      </c>
      <c r="E43" s="5">
        <v>564459</v>
      </c>
    </row>
    <row r="44" spans="1:5" ht="22.9" customHeight="1" thickBot="1">
      <c r="A44" s="23" t="s">
        <v>126</v>
      </c>
      <c r="B44" s="26" t="s">
        <v>16</v>
      </c>
      <c r="C44" s="26" t="s">
        <v>25</v>
      </c>
      <c r="D44" s="26">
        <v>129</v>
      </c>
      <c r="E44" s="27">
        <v>170467</v>
      </c>
    </row>
    <row r="45" spans="1:5" s="28" customFormat="1" ht="15" thickBot="1">
      <c r="A45" s="143" t="s">
        <v>26</v>
      </c>
      <c r="B45" s="149" t="s">
        <v>27</v>
      </c>
      <c r="C45" s="149"/>
      <c r="D45" s="149"/>
      <c r="E45" s="150">
        <f>E46</f>
        <v>28740</v>
      </c>
    </row>
    <row r="46" spans="1:5" s="28" customFormat="1" ht="48.75" thickBot="1">
      <c r="A46" s="129" t="s">
        <v>112</v>
      </c>
      <c r="B46" s="128" t="s">
        <v>27</v>
      </c>
      <c r="C46" s="128" t="s">
        <v>28</v>
      </c>
      <c r="D46" s="128"/>
      <c r="E46" s="126">
        <f t="shared" ref="E46:E49" si="1">E47</f>
        <v>28740</v>
      </c>
    </row>
    <row r="47" spans="1:5" ht="48.75" thickBot="1">
      <c r="A47" s="24" t="s">
        <v>10</v>
      </c>
      <c r="B47" s="26" t="s">
        <v>27</v>
      </c>
      <c r="C47" s="26" t="s">
        <v>11</v>
      </c>
      <c r="D47" s="26"/>
      <c r="E47" s="27">
        <f t="shared" si="1"/>
        <v>28740</v>
      </c>
    </row>
    <row r="48" spans="1:5" ht="15" thickBot="1">
      <c r="A48" s="24" t="s">
        <v>127</v>
      </c>
      <c r="B48" s="26" t="s">
        <v>27</v>
      </c>
      <c r="C48" s="26" t="s">
        <v>29</v>
      </c>
      <c r="D48" s="26"/>
      <c r="E48" s="27">
        <f t="shared" si="1"/>
        <v>28740</v>
      </c>
    </row>
    <row r="49" spans="1:5" ht="15" thickBot="1">
      <c r="A49" s="24" t="s">
        <v>23</v>
      </c>
      <c r="B49" s="26" t="s">
        <v>27</v>
      </c>
      <c r="C49" s="26" t="s">
        <v>29</v>
      </c>
      <c r="D49" s="26">
        <v>800</v>
      </c>
      <c r="E49" s="27">
        <f t="shared" si="1"/>
        <v>28740</v>
      </c>
    </row>
    <row r="50" spans="1:5" ht="15" thickBot="1">
      <c r="A50" s="24" t="s">
        <v>26</v>
      </c>
      <c r="B50" s="26" t="s">
        <v>27</v>
      </c>
      <c r="C50" s="26" t="s">
        <v>29</v>
      </c>
      <c r="D50" s="26">
        <v>870</v>
      </c>
      <c r="E50" s="27">
        <v>28740</v>
      </c>
    </row>
    <row r="51" spans="1:5" ht="15" thickBot="1">
      <c r="A51" s="143" t="s">
        <v>30</v>
      </c>
      <c r="B51" s="145" t="s">
        <v>31</v>
      </c>
      <c r="C51" s="145"/>
      <c r="D51" s="145"/>
      <c r="E51" s="146">
        <f>E52</f>
        <v>374000</v>
      </c>
    </row>
    <row r="52" spans="1:5" ht="48.75" thickBot="1">
      <c r="A52" s="23" t="s">
        <v>112</v>
      </c>
      <c r="B52" s="26" t="s">
        <v>31</v>
      </c>
      <c r="C52" s="26" t="s">
        <v>128</v>
      </c>
      <c r="D52" s="26"/>
      <c r="E52" s="27">
        <f>E53</f>
        <v>374000</v>
      </c>
    </row>
    <row r="53" spans="1:5" s="28" customFormat="1" ht="48.75" thickBot="1">
      <c r="A53" s="130" t="s">
        <v>10</v>
      </c>
      <c r="B53" s="128" t="s">
        <v>129</v>
      </c>
      <c r="C53" s="128" t="s">
        <v>11</v>
      </c>
      <c r="D53" s="128"/>
      <c r="E53" s="126">
        <f>E54</f>
        <v>374000</v>
      </c>
    </row>
    <row r="54" spans="1:5" ht="24.75" thickBot="1">
      <c r="A54" s="23" t="s">
        <v>130</v>
      </c>
      <c r="B54" s="26" t="s">
        <v>31</v>
      </c>
      <c r="C54" s="26" t="s">
        <v>32</v>
      </c>
      <c r="D54" s="26"/>
      <c r="E54" s="27">
        <f>E55+E58</f>
        <v>374000</v>
      </c>
    </row>
    <row r="55" spans="1:5" ht="24.75" thickBot="1">
      <c r="A55" s="23" t="s">
        <v>14</v>
      </c>
      <c r="B55" s="26" t="s">
        <v>31</v>
      </c>
      <c r="C55" s="26" t="s">
        <v>32</v>
      </c>
      <c r="D55" s="26">
        <v>200</v>
      </c>
      <c r="E55" s="27">
        <f>E56+E57</f>
        <v>370000</v>
      </c>
    </row>
    <row r="56" spans="1:5" ht="36.75" thickBot="1">
      <c r="A56" s="23" t="s">
        <v>21</v>
      </c>
      <c r="B56" s="26" t="s">
        <v>31</v>
      </c>
      <c r="C56" s="26" t="s">
        <v>32</v>
      </c>
      <c r="D56" s="26">
        <v>244</v>
      </c>
      <c r="E56" s="27">
        <v>355000</v>
      </c>
    </row>
    <row r="57" spans="1:5" ht="36.75" thickBot="1">
      <c r="A57" s="23" t="s">
        <v>21</v>
      </c>
      <c r="B57" s="26" t="s">
        <v>31</v>
      </c>
      <c r="C57" s="26" t="s">
        <v>32</v>
      </c>
      <c r="D57" s="26">
        <v>247</v>
      </c>
      <c r="E57" s="27">
        <v>15000</v>
      </c>
    </row>
    <row r="58" spans="1:5" ht="15" thickBot="1">
      <c r="A58" s="23" t="s">
        <v>23</v>
      </c>
      <c r="B58" s="26" t="s">
        <v>129</v>
      </c>
      <c r="C58" s="26" t="s">
        <v>32</v>
      </c>
      <c r="D58" s="26">
        <v>800</v>
      </c>
      <c r="E58" s="27">
        <f>E59</f>
        <v>4000</v>
      </c>
    </row>
    <row r="59" spans="1:5" s="28" customFormat="1" ht="15" thickBot="1">
      <c r="A59" s="23" t="s">
        <v>124</v>
      </c>
      <c r="B59" s="26" t="s">
        <v>31</v>
      </c>
      <c r="C59" s="26" t="s">
        <v>32</v>
      </c>
      <c r="D59" s="26">
        <v>850</v>
      </c>
      <c r="E59" s="27">
        <v>4000</v>
      </c>
    </row>
    <row r="60" spans="1:5" ht="15" thickBot="1">
      <c r="A60" s="152" t="s">
        <v>33</v>
      </c>
      <c r="B60" s="154" t="s">
        <v>34</v>
      </c>
      <c r="C60" s="154"/>
      <c r="D60" s="154"/>
      <c r="E60" s="155">
        <f>E61</f>
        <v>54734</v>
      </c>
    </row>
    <row r="61" spans="1:5" s="28" customFormat="1" ht="15" thickBot="1">
      <c r="A61" s="23" t="s">
        <v>131</v>
      </c>
      <c r="B61" s="26" t="s">
        <v>35</v>
      </c>
      <c r="C61" s="26"/>
      <c r="D61" s="18"/>
      <c r="E61" s="27">
        <f>E62</f>
        <v>54734</v>
      </c>
    </row>
    <row r="62" spans="1:5" s="28" customFormat="1" ht="24.75" thickBot="1">
      <c r="A62" s="129" t="s">
        <v>36</v>
      </c>
      <c r="B62" s="128" t="s">
        <v>35</v>
      </c>
      <c r="C62" s="128" t="s">
        <v>37</v>
      </c>
      <c r="D62" s="128"/>
      <c r="E62" s="126">
        <f>E63</f>
        <v>54734</v>
      </c>
    </row>
    <row r="63" spans="1:5" s="28" customFormat="1" ht="36.75" thickBot="1">
      <c r="A63" s="23" t="s">
        <v>132</v>
      </c>
      <c r="B63" s="26" t="s">
        <v>35</v>
      </c>
      <c r="C63" s="26" t="s">
        <v>38</v>
      </c>
      <c r="D63" s="39"/>
      <c r="E63" s="27">
        <f>E64+E68</f>
        <v>54734</v>
      </c>
    </row>
    <row r="64" spans="1:5" ht="60.75" thickBot="1">
      <c r="A64" s="23" t="s">
        <v>39</v>
      </c>
      <c r="B64" s="26" t="s">
        <v>35</v>
      </c>
      <c r="C64" s="26" t="s">
        <v>38</v>
      </c>
      <c r="D64" s="98">
        <v>100</v>
      </c>
      <c r="E64" s="27">
        <f>E65</f>
        <v>49422</v>
      </c>
    </row>
    <row r="65" spans="1:5" ht="24.75" thickBot="1">
      <c r="A65" s="23" t="s">
        <v>20</v>
      </c>
      <c r="B65" s="26" t="s">
        <v>35</v>
      </c>
      <c r="C65" s="26" t="s">
        <v>38</v>
      </c>
      <c r="D65" s="26">
        <v>120</v>
      </c>
      <c r="E65" s="27">
        <f>E66+E67</f>
        <v>49422</v>
      </c>
    </row>
    <row r="66" spans="1:5" ht="24.75" thickBot="1">
      <c r="A66" s="23" t="s">
        <v>125</v>
      </c>
      <c r="B66" s="26" t="s">
        <v>35</v>
      </c>
      <c r="C66" s="26" t="s">
        <v>38</v>
      </c>
      <c r="D66" s="26">
        <v>121</v>
      </c>
      <c r="E66" s="27">
        <v>37958</v>
      </c>
    </row>
    <row r="67" spans="1:5" ht="48.75" thickBot="1">
      <c r="A67" s="23" t="s">
        <v>126</v>
      </c>
      <c r="B67" s="26" t="s">
        <v>35</v>
      </c>
      <c r="C67" s="26" t="s">
        <v>38</v>
      </c>
      <c r="D67" s="26">
        <v>129</v>
      </c>
      <c r="E67" s="27">
        <v>11464</v>
      </c>
    </row>
    <row r="68" spans="1:5" ht="24.75" thickBot="1">
      <c r="A68" s="23" t="s">
        <v>14</v>
      </c>
      <c r="B68" s="26" t="s">
        <v>35</v>
      </c>
      <c r="C68" s="26" t="s">
        <v>38</v>
      </c>
      <c r="D68" s="26">
        <v>200</v>
      </c>
      <c r="E68" s="27">
        <f>E69</f>
        <v>5312</v>
      </c>
    </row>
    <row r="69" spans="1:5" s="28" customFormat="1" ht="36.75" thickBot="1">
      <c r="A69" s="23" t="s">
        <v>21</v>
      </c>
      <c r="B69" s="26" t="s">
        <v>35</v>
      </c>
      <c r="C69" s="26" t="s">
        <v>38</v>
      </c>
      <c r="D69" s="26">
        <v>244</v>
      </c>
      <c r="E69" s="27">
        <v>5312</v>
      </c>
    </row>
    <row r="70" spans="1:5" s="28" customFormat="1" ht="26.25" thickBot="1">
      <c r="A70" s="107" t="s">
        <v>133</v>
      </c>
      <c r="B70" s="108" t="s">
        <v>171</v>
      </c>
      <c r="C70" s="109"/>
      <c r="D70" s="109"/>
      <c r="E70" s="93">
        <f>E71</f>
        <v>750000</v>
      </c>
    </row>
    <row r="71" spans="1:5" s="28" customFormat="1" ht="36.75" thickBot="1">
      <c r="A71" s="23" t="s">
        <v>41</v>
      </c>
      <c r="B71" s="26" t="s">
        <v>40</v>
      </c>
      <c r="C71" s="26"/>
      <c r="D71" s="26"/>
      <c r="E71" s="27">
        <f>E72</f>
        <v>750000</v>
      </c>
    </row>
    <row r="72" spans="1:5" ht="36.75" thickBot="1">
      <c r="A72" s="23" t="s">
        <v>42</v>
      </c>
      <c r="B72" s="26" t="s">
        <v>40</v>
      </c>
      <c r="C72" s="26" t="s">
        <v>43</v>
      </c>
      <c r="D72" s="26"/>
      <c r="E72" s="27">
        <f>E74+E77</f>
        <v>750000</v>
      </c>
    </row>
    <row r="73" spans="1:5" ht="24.75" thickBot="1">
      <c r="A73" s="23" t="s">
        <v>134</v>
      </c>
      <c r="B73" s="26" t="s">
        <v>40</v>
      </c>
      <c r="C73" s="26" t="s">
        <v>45</v>
      </c>
      <c r="D73" s="26"/>
      <c r="E73" s="27">
        <f>E74</f>
        <v>300000</v>
      </c>
    </row>
    <row r="74" spans="1:5" ht="24.75" thickBot="1">
      <c r="A74" s="23" t="s">
        <v>46</v>
      </c>
      <c r="B74" s="26" t="s">
        <v>40</v>
      </c>
      <c r="C74" s="26" t="s">
        <v>47</v>
      </c>
      <c r="D74" s="26"/>
      <c r="E74" s="27">
        <f>E75</f>
        <v>300000</v>
      </c>
    </row>
    <row r="75" spans="1:5" ht="24.75" thickBot="1">
      <c r="A75" s="23" t="s">
        <v>14</v>
      </c>
      <c r="B75" s="26" t="s">
        <v>40</v>
      </c>
      <c r="C75" s="26" t="s">
        <v>48</v>
      </c>
      <c r="D75" s="26">
        <v>200</v>
      </c>
      <c r="E75" s="27">
        <f>E76</f>
        <v>300000</v>
      </c>
    </row>
    <row r="76" spans="1:5" ht="36.75" thickBot="1">
      <c r="A76" s="23" t="s">
        <v>21</v>
      </c>
      <c r="B76" s="26" t="s">
        <v>40</v>
      </c>
      <c r="C76" s="26" t="s">
        <v>48</v>
      </c>
      <c r="D76" s="26">
        <v>244</v>
      </c>
      <c r="E76" s="27">
        <v>300000</v>
      </c>
    </row>
    <row r="77" spans="1:5" ht="15" thickBot="1">
      <c r="A77" s="23" t="s">
        <v>105</v>
      </c>
      <c r="B77" s="26" t="s">
        <v>49</v>
      </c>
      <c r="C77" s="26" t="s">
        <v>50</v>
      </c>
      <c r="D77" s="26"/>
      <c r="E77" s="27">
        <f>E78</f>
        <v>450000</v>
      </c>
    </row>
    <row r="78" spans="1:5" s="28" customFormat="1" ht="24.75" thickBot="1">
      <c r="A78" s="23" t="s">
        <v>14</v>
      </c>
      <c r="B78" s="26" t="s">
        <v>40</v>
      </c>
      <c r="C78" s="26" t="s">
        <v>50</v>
      </c>
      <c r="D78" s="26">
        <v>200</v>
      </c>
      <c r="E78" s="27">
        <f>E79</f>
        <v>450000</v>
      </c>
    </row>
    <row r="79" spans="1:5" ht="36.75" thickBot="1">
      <c r="A79" s="23" t="s">
        <v>21</v>
      </c>
      <c r="B79" s="26" t="s">
        <v>40</v>
      </c>
      <c r="C79" s="26" t="s">
        <v>50</v>
      </c>
      <c r="D79" s="26">
        <v>244</v>
      </c>
      <c r="E79" s="27">
        <v>450000</v>
      </c>
    </row>
    <row r="80" spans="1:5" ht="15" thickBot="1">
      <c r="A80" s="22" t="s">
        <v>203</v>
      </c>
      <c r="B80" s="4" t="s">
        <v>219</v>
      </c>
      <c r="C80" s="3"/>
      <c r="D80" s="3"/>
      <c r="E80" s="6">
        <f>E81</f>
        <v>3793000</v>
      </c>
    </row>
    <row r="81" spans="1:5" ht="15" thickBot="1">
      <c r="A81" s="23" t="s">
        <v>204</v>
      </c>
      <c r="B81" s="26" t="s">
        <v>205</v>
      </c>
      <c r="C81" s="26"/>
      <c r="D81" s="26"/>
      <c r="E81" s="27">
        <f>E82+E95</f>
        <v>3793000</v>
      </c>
    </row>
    <row r="82" spans="1:5" s="28" customFormat="1" ht="24.75" thickBot="1">
      <c r="A82" s="23" t="s">
        <v>206</v>
      </c>
      <c r="B82" s="26" t="s">
        <v>205</v>
      </c>
      <c r="C82" s="26" t="s">
        <v>207</v>
      </c>
      <c r="D82" s="26"/>
      <c r="E82" s="27">
        <f>E83</f>
        <v>3643000</v>
      </c>
    </row>
    <row r="83" spans="1:5" ht="23.45" customHeight="1" thickBot="1">
      <c r="A83" s="23" t="s">
        <v>208</v>
      </c>
      <c r="B83" s="26" t="s">
        <v>205</v>
      </c>
      <c r="C83" s="26" t="s">
        <v>209</v>
      </c>
      <c r="D83" s="26"/>
      <c r="E83" s="27">
        <f>E84</f>
        <v>3643000</v>
      </c>
    </row>
    <row r="84" spans="1:5" ht="24.75" thickBot="1">
      <c r="A84" s="23" t="s">
        <v>210</v>
      </c>
      <c r="B84" s="26" t="s">
        <v>205</v>
      </c>
      <c r="C84" s="26" t="s">
        <v>209</v>
      </c>
      <c r="D84" s="26"/>
      <c r="E84" s="27">
        <f>E85+E88+E91</f>
        <v>3643000</v>
      </c>
    </row>
    <row r="85" spans="1:5" ht="15" thickBot="1">
      <c r="A85" s="23" t="s">
        <v>211</v>
      </c>
      <c r="B85" s="26" t="s">
        <v>205</v>
      </c>
      <c r="C85" s="26" t="s">
        <v>212</v>
      </c>
      <c r="D85" s="26"/>
      <c r="E85" s="27">
        <f>E86</f>
        <v>600000</v>
      </c>
    </row>
    <row r="86" spans="1:5" ht="24.75" thickBot="1">
      <c r="A86" s="23" t="s">
        <v>14</v>
      </c>
      <c r="B86" s="26" t="s">
        <v>205</v>
      </c>
      <c r="C86" s="26" t="s">
        <v>212</v>
      </c>
      <c r="D86" s="26">
        <v>200</v>
      </c>
      <c r="E86" s="27">
        <f>E87</f>
        <v>600000</v>
      </c>
    </row>
    <row r="87" spans="1:5" ht="36.75" thickBot="1">
      <c r="A87" s="23" t="s">
        <v>21</v>
      </c>
      <c r="B87" s="26" t="s">
        <v>205</v>
      </c>
      <c r="C87" s="26" t="s">
        <v>212</v>
      </c>
      <c r="D87" s="26">
        <v>240</v>
      </c>
      <c r="E87" s="27">
        <v>600000</v>
      </c>
    </row>
    <row r="88" spans="1:5" s="28" customFormat="1" ht="15" thickBot="1">
      <c r="A88" s="23" t="s">
        <v>214</v>
      </c>
      <c r="B88" s="26" t="s">
        <v>205</v>
      </c>
      <c r="C88" s="26" t="s">
        <v>215</v>
      </c>
      <c r="D88" s="26"/>
      <c r="E88" s="27">
        <v>100000</v>
      </c>
    </row>
    <row r="89" spans="1:5" ht="24.75" thickBot="1">
      <c r="A89" s="23" t="s">
        <v>14</v>
      </c>
      <c r="B89" s="26" t="s">
        <v>205</v>
      </c>
      <c r="C89" s="26" t="s">
        <v>215</v>
      </c>
      <c r="D89" s="26">
        <v>200</v>
      </c>
      <c r="E89" s="27">
        <v>100000</v>
      </c>
    </row>
    <row r="90" spans="1:5" ht="36.75" thickBot="1">
      <c r="A90" s="23" t="s">
        <v>21</v>
      </c>
      <c r="B90" s="26" t="s">
        <v>205</v>
      </c>
      <c r="C90" s="26" t="s">
        <v>215</v>
      </c>
      <c r="D90" s="26">
        <v>240</v>
      </c>
      <c r="E90" s="27">
        <v>100000</v>
      </c>
    </row>
    <row r="91" spans="1:5" ht="48.75" thickBot="1">
      <c r="A91" s="23" t="s">
        <v>216</v>
      </c>
      <c r="B91" s="26" t="s">
        <v>205</v>
      </c>
      <c r="C91" s="26" t="s">
        <v>217</v>
      </c>
      <c r="D91" s="26"/>
      <c r="E91" s="27">
        <f>E92</f>
        <v>2943000</v>
      </c>
    </row>
    <row r="92" spans="1:5" ht="24.75" thickBot="1">
      <c r="A92" s="23" t="s">
        <v>218</v>
      </c>
      <c r="B92" s="26" t="s">
        <v>205</v>
      </c>
      <c r="C92" s="26" t="s">
        <v>217</v>
      </c>
      <c r="D92" s="26"/>
      <c r="E92" s="27">
        <f>E93</f>
        <v>2943000</v>
      </c>
    </row>
    <row r="93" spans="1:5" ht="24.75" thickBot="1">
      <c r="A93" s="23" t="s">
        <v>14</v>
      </c>
      <c r="B93" s="26" t="s">
        <v>205</v>
      </c>
      <c r="C93" s="26" t="s">
        <v>217</v>
      </c>
      <c r="D93" s="26">
        <v>200</v>
      </c>
      <c r="E93" s="27">
        <f>E94</f>
        <v>2943000</v>
      </c>
    </row>
    <row r="94" spans="1:5" ht="36.75" thickBot="1">
      <c r="A94" s="23" t="s">
        <v>21</v>
      </c>
      <c r="B94" s="26" t="s">
        <v>205</v>
      </c>
      <c r="C94" s="26" t="s">
        <v>217</v>
      </c>
      <c r="D94" s="26">
        <v>240</v>
      </c>
      <c r="E94" s="27">
        <v>2943000</v>
      </c>
    </row>
    <row r="95" spans="1:5" ht="24.75" thickBot="1">
      <c r="A95" s="156" t="s">
        <v>239</v>
      </c>
      <c r="B95" s="26" t="s">
        <v>240</v>
      </c>
      <c r="C95" s="26" t="s">
        <v>241</v>
      </c>
      <c r="D95" s="26"/>
      <c r="E95" s="27">
        <f>E96</f>
        <v>150000</v>
      </c>
    </row>
    <row r="96" spans="1:5" s="28" customFormat="1" ht="24.75" thickBot="1">
      <c r="A96" s="23" t="s">
        <v>238</v>
      </c>
      <c r="B96" s="26" t="s">
        <v>240</v>
      </c>
      <c r="C96" s="26" t="s">
        <v>241</v>
      </c>
      <c r="D96" s="26">
        <v>200</v>
      </c>
      <c r="E96" s="27">
        <f>E97</f>
        <v>150000</v>
      </c>
    </row>
    <row r="97" spans="1:5" ht="24.75" thickBot="1">
      <c r="A97" s="23" t="s">
        <v>14</v>
      </c>
      <c r="B97" s="26" t="s">
        <v>240</v>
      </c>
      <c r="C97" s="26" t="s">
        <v>241</v>
      </c>
      <c r="D97" s="26">
        <v>240</v>
      </c>
      <c r="E97" s="27">
        <v>150000</v>
      </c>
    </row>
    <row r="98" spans="1:5" s="28" customFormat="1" ht="15" thickBot="1">
      <c r="A98" s="65" t="s">
        <v>51</v>
      </c>
      <c r="B98" s="3" t="s">
        <v>116</v>
      </c>
      <c r="C98" s="3"/>
      <c r="D98" s="3"/>
      <c r="E98" s="6">
        <f>E99+E108</f>
        <v>4087807.42</v>
      </c>
    </row>
    <row r="99" spans="1:5" ht="15" thickBot="1">
      <c r="A99" s="23" t="s">
        <v>52</v>
      </c>
      <c r="B99" s="18" t="s">
        <v>53</v>
      </c>
      <c r="C99" s="18"/>
      <c r="D99" s="18"/>
      <c r="E99" s="20">
        <f>E100+E104</f>
        <v>113000</v>
      </c>
    </row>
    <row r="100" spans="1:5" ht="48.75" thickBot="1">
      <c r="A100" s="156" t="s">
        <v>221</v>
      </c>
      <c r="B100" s="18" t="s">
        <v>53</v>
      </c>
      <c r="C100" s="18" t="s">
        <v>220</v>
      </c>
      <c r="D100" s="18"/>
      <c r="E100" s="20">
        <f>E101</f>
        <v>102000</v>
      </c>
    </row>
    <row r="101" spans="1:5" ht="15" thickBot="1">
      <c r="A101" s="23"/>
      <c r="B101" s="26" t="s">
        <v>53</v>
      </c>
      <c r="C101" s="26"/>
      <c r="D101" s="26"/>
      <c r="E101" s="27">
        <f>E102</f>
        <v>102000</v>
      </c>
    </row>
    <row r="102" spans="1:5" ht="24.75" thickBot="1">
      <c r="A102" s="23" t="s">
        <v>14</v>
      </c>
      <c r="B102" s="26" t="s">
        <v>53</v>
      </c>
      <c r="C102" s="26"/>
      <c r="D102" s="26">
        <v>200</v>
      </c>
      <c r="E102" s="27">
        <f>E103</f>
        <v>102000</v>
      </c>
    </row>
    <row r="103" spans="1:5" s="28" customFormat="1" ht="36.75" thickBot="1">
      <c r="A103" s="23" t="s">
        <v>21</v>
      </c>
      <c r="B103" s="26" t="s">
        <v>53</v>
      </c>
      <c r="C103" s="26" t="s">
        <v>222</v>
      </c>
      <c r="D103" s="26">
        <v>240</v>
      </c>
      <c r="E103" s="27">
        <v>102000</v>
      </c>
    </row>
    <row r="104" spans="1:5" ht="15.75" thickBot="1">
      <c r="A104" s="87" t="s">
        <v>136</v>
      </c>
      <c r="B104" s="57" t="s">
        <v>53</v>
      </c>
      <c r="C104" s="57" t="s">
        <v>137</v>
      </c>
      <c r="D104" s="57"/>
      <c r="E104" s="58">
        <f>E105</f>
        <v>11000</v>
      </c>
    </row>
    <row r="105" spans="1:5" ht="15" thickBot="1">
      <c r="A105" s="23" t="s">
        <v>138</v>
      </c>
      <c r="B105" s="57" t="s">
        <v>53</v>
      </c>
      <c r="C105" s="57" t="s">
        <v>188</v>
      </c>
      <c r="D105" s="57"/>
      <c r="E105" s="58">
        <f>E106</f>
        <v>11000</v>
      </c>
    </row>
    <row r="106" spans="1:5" ht="30.75" thickBot="1">
      <c r="A106" s="87" t="s">
        <v>14</v>
      </c>
      <c r="B106" s="57" t="s">
        <v>53</v>
      </c>
      <c r="C106" s="57" t="s">
        <v>188</v>
      </c>
      <c r="D106" s="57" t="s">
        <v>135</v>
      </c>
      <c r="E106" s="58">
        <f>E107</f>
        <v>11000</v>
      </c>
    </row>
    <row r="107" spans="1:5" ht="36.75" thickBot="1">
      <c r="A107" s="23" t="s">
        <v>21</v>
      </c>
      <c r="B107" s="57" t="s">
        <v>53</v>
      </c>
      <c r="C107" s="57" t="s">
        <v>188</v>
      </c>
      <c r="D107" s="57" t="s">
        <v>193</v>
      </c>
      <c r="E107" s="58">
        <v>11000</v>
      </c>
    </row>
    <row r="108" spans="1:5" ht="15" thickBot="1">
      <c r="A108" s="40" t="s">
        <v>54</v>
      </c>
      <c r="B108" s="18" t="s">
        <v>55</v>
      </c>
      <c r="C108" s="18"/>
      <c r="D108" s="18"/>
      <c r="E108" s="20">
        <f>E109+E111+E113+E115+E141</f>
        <v>3974807.42</v>
      </c>
    </row>
    <row r="109" spans="1:5" s="28" customFormat="1" ht="36.75" thickBot="1">
      <c r="A109" s="40" t="s">
        <v>224</v>
      </c>
      <c r="B109" s="18" t="s">
        <v>55</v>
      </c>
      <c r="C109" s="18" t="s">
        <v>225</v>
      </c>
      <c r="D109" s="18"/>
      <c r="E109" s="20">
        <f>E110</f>
        <v>550000</v>
      </c>
    </row>
    <row r="110" spans="1:5" ht="36.75" thickBot="1">
      <c r="A110" s="23" t="s">
        <v>21</v>
      </c>
      <c r="B110" s="26" t="s">
        <v>55</v>
      </c>
      <c r="C110" s="26" t="s">
        <v>225</v>
      </c>
      <c r="D110" s="26">
        <v>240</v>
      </c>
      <c r="E110" s="27">
        <v>550000</v>
      </c>
    </row>
    <row r="111" spans="1:5" ht="36.75" thickBot="1">
      <c r="A111" s="23" t="s">
        <v>226</v>
      </c>
      <c r="B111" s="26" t="s">
        <v>55</v>
      </c>
      <c r="C111" s="26" t="s">
        <v>228</v>
      </c>
      <c r="D111" s="26"/>
      <c r="E111" s="27">
        <f>E112</f>
        <v>155000</v>
      </c>
    </row>
    <row r="112" spans="1:5" ht="36.75" thickBot="1">
      <c r="A112" s="23" t="s">
        <v>21</v>
      </c>
      <c r="B112" s="26" t="s">
        <v>55</v>
      </c>
      <c r="C112" s="26" t="s">
        <v>228</v>
      </c>
      <c r="D112" s="26">
        <v>240</v>
      </c>
      <c r="E112" s="27">
        <v>155000</v>
      </c>
    </row>
    <row r="113" spans="1:5" ht="36.75" thickBot="1">
      <c r="A113" s="23" t="s">
        <v>227</v>
      </c>
      <c r="B113" s="26" t="s">
        <v>55</v>
      </c>
      <c r="C113" s="26" t="s">
        <v>229</v>
      </c>
      <c r="D113" s="26"/>
      <c r="E113" s="27">
        <f>E114</f>
        <v>150000</v>
      </c>
    </row>
    <row r="114" spans="1:5" ht="36.75" thickBot="1">
      <c r="A114" s="23" t="s">
        <v>21</v>
      </c>
      <c r="B114" s="26" t="s">
        <v>55</v>
      </c>
      <c r="C114" s="26" t="s">
        <v>229</v>
      </c>
      <c r="D114" s="26">
        <v>240</v>
      </c>
      <c r="E114" s="27">
        <v>150000</v>
      </c>
    </row>
    <row r="115" spans="1:5" ht="24.75" thickBot="1">
      <c r="A115" s="23" t="s">
        <v>141</v>
      </c>
      <c r="B115" s="26" t="s">
        <v>55</v>
      </c>
      <c r="C115" s="26" t="s">
        <v>56</v>
      </c>
      <c r="D115" s="26"/>
      <c r="E115" s="27">
        <f>E116+E125</f>
        <v>1905996.95</v>
      </c>
    </row>
    <row r="116" spans="1:5" ht="36.75" thickBot="1">
      <c r="A116" s="23" t="s">
        <v>142</v>
      </c>
      <c r="B116" s="26" t="s">
        <v>55</v>
      </c>
      <c r="C116" s="26" t="s">
        <v>57</v>
      </c>
      <c r="D116" s="26"/>
      <c r="E116" s="27">
        <f>E117+E122</f>
        <v>651000</v>
      </c>
    </row>
    <row r="117" spans="1:5" s="28" customFormat="1" ht="24.75" thickBot="1">
      <c r="A117" s="23" t="s">
        <v>143</v>
      </c>
      <c r="B117" s="26" t="s">
        <v>55</v>
      </c>
      <c r="C117" s="26" t="s">
        <v>58</v>
      </c>
      <c r="D117" s="26"/>
      <c r="E117" s="27">
        <f>E118</f>
        <v>551000</v>
      </c>
    </row>
    <row r="118" spans="1:5" ht="24.75" thickBot="1">
      <c r="A118" s="23" t="s">
        <v>14</v>
      </c>
      <c r="B118" s="26" t="s">
        <v>55</v>
      </c>
      <c r="C118" s="26" t="s">
        <v>58</v>
      </c>
      <c r="D118" s="26">
        <v>200</v>
      </c>
      <c r="E118" s="27">
        <f>E119+E120</f>
        <v>551000</v>
      </c>
    </row>
    <row r="119" spans="1:5" ht="36.75" thickBot="1">
      <c r="A119" s="23" t="s">
        <v>21</v>
      </c>
      <c r="B119" s="26" t="s">
        <v>55</v>
      </c>
      <c r="C119" s="26" t="s">
        <v>58</v>
      </c>
      <c r="D119" s="26">
        <v>247</v>
      </c>
      <c r="E119" s="27">
        <v>550000</v>
      </c>
    </row>
    <row r="120" spans="1:5" ht="25.15" customHeight="1" thickBot="1">
      <c r="A120" s="23" t="s">
        <v>23</v>
      </c>
      <c r="B120" s="26" t="s">
        <v>55</v>
      </c>
      <c r="C120" s="26" t="s">
        <v>58</v>
      </c>
      <c r="D120" s="26">
        <v>850</v>
      </c>
      <c r="E120" s="27">
        <v>1000</v>
      </c>
    </row>
    <row r="121" spans="1:5" s="28" customFormat="1" ht="15" thickBot="1">
      <c r="A121" s="23" t="s">
        <v>144</v>
      </c>
      <c r="B121" s="26" t="s">
        <v>55</v>
      </c>
      <c r="C121" s="26" t="s">
        <v>58</v>
      </c>
      <c r="D121" s="26">
        <v>853</v>
      </c>
      <c r="E121" s="27">
        <v>1000</v>
      </c>
    </row>
    <row r="122" spans="1:5" ht="15" thickBot="1">
      <c r="A122" s="23" t="s">
        <v>145</v>
      </c>
      <c r="B122" s="1" t="s">
        <v>55</v>
      </c>
      <c r="C122" s="1" t="s">
        <v>146</v>
      </c>
      <c r="D122" s="1"/>
      <c r="E122" s="5">
        <f>E123</f>
        <v>100000</v>
      </c>
    </row>
    <row r="123" spans="1:5" ht="24.75" thickBot="1">
      <c r="A123" s="23" t="s">
        <v>14</v>
      </c>
      <c r="B123" s="1" t="s">
        <v>55</v>
      </c>
      <c r="C123" s="1" t="s">
        <v>146</v>
      </c>
      <c r="D123" s="1">
        <v>200</v>
      </c>
      <c r="E123" s="5">
        <f>E124</f>
        <v>100000</v>
      </c>
    </row>
    <row r="124" spans="1:5" ht="36.75" thickBot="1">
      <c r="A124" s="23" t="s">
        <v>21</v>
      </c>
      <c r="B124" s="26" t="s">
        <v>55</v>
      </c>
      <c r="C124" s="26" t="s">
        <v>146</v>
      </c>
      <c r="D124" s="26">
        <v>244</v>
      </c>
      <c r="E124" s="27">
        <v>100000</v>
      </c>
    </row>
    <row r="125" spans="1:5" s="28" customFormat="1" ht="24.75" thickBot="1">
      <c r="A125" s="23" t="s">
        <v>147</v>
      </c>
      <c r="B125" s="26" t="s">
        <v>55</v>
      </c>
      <c r="C125" s="26" t="s">
        <v>61</v>
      </c>
      <c r="D125" s="26"/>
      <c r="E125" s="27">
        <f>E126+E129+E132+E135+E138</f>
        <v>1254996.95</v>
      </c>
    </row>
    <row r="126" spans="1:5" s="28" customFormat="1" ht="24.75" thickBot="1">
      <c r="A126" s="23" t="s">
        <v>147</v>
      </c>
      <c r="B126" s="26" t="s">
        <v>55</v>
      </c>
      <c r="C126" s="26" t="s">
        <v>63</v>
      </c>
      <c r="D126" s="26"/>
      <c r="E126" s="27">
        <f>E127</f>
        <v>764996.95</v>
      </c>
    </row>
    <row r="127" spans="1:5" s="28" customFormat="1" ht="24.75" thickBot="1">
      <c r="A127" s="23" t="s">
        <v>14</v>
      </c>
      <c r="B127" s="26" t="s">
        <v>55</v>
      </c>
      <c r="C127" s="26" t="s">
        <v>63</v>
      </c>
      <c r="D127" s="26">
        <v>200</v>
      </c>
      <c r="E127" s="27">
        <f>E128</f>
        <v>764996.95</v>
      </c>
    </row>
    <row r="128" spans="1:5" s="28" customFormat="1" ht="36.75" thickBot="1">
      <c r="A128" s="23" t="s">
        <v>21</v>
      </c>
      <c r="B128" s="26" t="s">
        <v>55</v>
      </c>
      <c r="C128" s="26" t="s">
        <v>63</v>
      </c>
      <c r="D128" s="26">
        <v>244</v>
      </c>
      <c r="E128" s="27">
        <v>764996.95</v>
      </c>
    </row>
    <row r="129" spans="1:5" s="28" customFormat="1" ht="15" thickBot="1">
      <c r="A129" s="52" t="s">
        <v>148</v>
      </c>
      <c r="B129" s="26" t="s">
        <v>55</v>
      </c>
      <c r="C129" s="26" t="s">
        <v>65</v>
      </c>
      <c r="D129" s="26"/>
      <c r="E129" s="41">
        <f>E130</f>
        <v>50000</v>
      </c>
    </row>
    <row r="130" spans="1:5" ht="24.75" thickBot="1">
      <c r="A130" s="23" t="s">
        <v>14</v>
      </c>
      <c r="B130" s="26" t="s">
        <v>55</v>
      </c>
      <c r="C130" s="26" t="s">
        <v>65</v>
      </c>
      <c r="D130" s="26">
        <v>200</v>
      </c>
      <c r="E130" s="27">
        <f>E131</f>
        <v>50000</v>
      </c>
    </row>
    <row r="131" spans="1:5" ht="36.75" thickBot="1">
      <c r="A131" s="23" t="s">
        <v>21</v>
      </c>
      <c r="B131" s="26" t="s">
        <v>55</v>
      </c>
      <c r="C131" s="26" t="s">
        <v>65</v>
      </c>
      <c r="D131" s="26">
        <v>244</v>
      </c>
      <c r="E131" s="27">
        <v>50000</v>
      </c>
    </row>
    <row r="132" spans="1:5" ht="24.75" thickBot="1">
      <c r="A132" s="23" t="s">
        <v>149</v>
      </c>
      <c r="B132" s="26" t="s">
        <v>55</v>
      </c>
      <c r="C132" s="26" t="s">
        <v>66</v>
      </c>
      <c r="D132" s="26"/>
      <c r="E132" s="27">
        <f>E133</f>
        <v>150000</v>
      </c>
    </row>
    <row r="133" spans="1:5" ht="24.75" thickBot="1">
      <c r="A133" s="52" t="s">
        <v>14</v>
      </c>
      <c r="B133" s="26" t="s">
        <v>55</v>
      </c>
      <c r="C133" s="26" t="s">
        <v>66</v>
      </c>
      <c r="D133" s="26">
        <v>200</v>
      </c>
      <c r="E133" s="41">
        <f>E134</f>
        <v>150000</v>
      </c>
    </row>
    <row r="134" spans="1:5" ht="36.75" thickBot="1">
      <c r="A134" s="52" t="s">
        <v>21</v>
      </c>
      <c r="B134" s="26" t="s">
        <v>55</v>
      </c>
      <c r="C134" s="26" t="s">
        <v>66</v>
      </c>
      <c r="D134" s="26">
        <v>244</v>
      </c>
      <c r="E134" s="41">
        <v>150000</v>
      </c>
    </row>
    <row r="135" spans="1:5" ht="24.75" thickBot="1">
      <c r="A135" s="23" t="s">
        <v>150</v>
      </c>
      <c r="B135" s="26" t="s">
        <v>55</v>
      </c>
      <c r="C135" s="26" t="s">
        <v>89</v>
      </c>
      <c r="D135" s="26"/>
      <c r="E135" s="41">
        <f>E136</f>
        <v>150000</v>
      </c>
    </row>
    <row r="136" spans="1:5" ht="24.75" thickBot="1">
      <c r="A136" s="52" t="s">
        <v>14</v>
      </c>
      <c r="B136" s="26" t="s">
        <v>55</v>
      </c>
      <c r="C136" s="26" t="s">
        <v>89</v>
      </c>
      <c r="D136" s="26">
        <v>200</v>
      </c>
      <c r="E136" s="41">
        <f>E137</f>
        <v>150000</v>
      </c>
    </row>
    <row r="137" spans="1:5" ht="36.75" thickBot="1">
      <c r="A137" s="52" t="s">
        <v>21</v>
      </c>
      <c r="B137" s="26" t="s">
        <v>55</v>
      </c>
      <c r="C137" s="26" t="s">
        <v>89</v>
      </c>
      <c r="D137" s="26">
        <v>244</v>
      </c>
      <c r="E137" s="41">
        <v>150000</v>
      </c>
    </row>
    <row r="138" spans="1:5" s="28" customFormat="1" ht="15" thickBot="1">
      <c r="A138" s="23" t="s">
        <v>151</v>
      </c>
      <c r="B138" s="26" t="s">
        <v>55</v>
      </c>
      <c r="C138" s="26" t="s">
        <v>152</v>
      </c>
      <c r="D138" s="26"/>
      <c r="E138" s="41">
        <f>E139</f>
        <v>140000</v>
      </c>
    </row>
    <row r="139" spans="1:5" ht="24.75" thickBot="1">
      <c r="A139" s="52" t="s">
        <v>14</v>
      </c>
      <c r="B139" s="26" t="s">
        <v>55</v>
      </c>
      <c r="C139" s="26" t="s">
        <v>152</v>
      </c>
      <c r="D139" s="26">
        <v>200</v>
      </c>
      <c r="E139" s="41">
        <f>E140</f>
        <v>140000</v>
      </c>
    </row>
    <row r="140" spans="1:5" ht="36.75" thickBot="1">
      <c r="A140" s="52" t="s">
        <v>21</v>
      </c>
      <c r="B140" s="26" t="s">
        <v>55</v>
      </c>
      <c r="C140" s="26" t="s">
        <v>152</v>
      </c>
      <c r="D140" s="26">
        <v>244</v>
      </c>
      <c r="E140" s="41">
        <v>140000</v>
      </c>
    </row>
    <row r="141" spans="1:5" ht="48.75" thickBot="1">
      <c r="A141" s="23" t="s">
        <v>201</v>
      </c>
      <c r="B141" s="95" t="s">
        <v>55</v>
      </c>
      <c r="C141" s="95" t="s">
        <v>28</v>
      </c>
      <c r="D141" s="95"/>
      <c r="E141" s="60">
        <f>E142</f>
        <v>1213810.47</v>
      </c>
    </row>
    <row r="142" spans="1:5" ht="48.75" thickBot="1">
      <c r="A142" s="23" t="s">
        <v>202</v>
      </c>
      <c r="B142" s="1" t="s">
        <v>55</v>
      </c>
      <c r="C142" s="1" t="s">
        <v>28</v>
      </c>
      <c r="D142" s="1"/>
      <c r="E142" s="5">
        <f>E143+E144+E145</f>
        <v>1213810.47</v>
      </c>
    </row>
    <row r="143" spans="1:5" ht="24.75" thickBot="1">
      <c r="A143" s="52" t="s">
        <v>14</v>
      </c>
      <c r="B143" s="26" t="s">
        <v>55</v>
      </c>
      <c r="C143" s="26" t="s">
        <v>117</v>
      </c>
      <c r="D143" s="26">
        <v>200</v>
      </c>
      <c r="E143" s="27">
        <v>150000</v>
      </c>
    </row>
    <row r="144" spans="1:5" ht="24.75" thickBot="1">
      <c r="A144" s="52" t="s">
        <v>14</v>
      </c>
      <c r="B144" s="1" t="s">
        <v>55</v>
      </c>
      <c r="C144" s="1" t="s">
        <v>117</v>
      </c>
      <c r="D144" s="1">
        <v>200</v>
      </c>
      <c r="E144" s="27">
        <v>975258.05</v>
      </c>
    </row>
    <row r="145" spans="1:5" ht="24.75" thickBot="1">
      <c r="A145" s="52" t="s">
        <v>14</v>
      </c>
      <c r="B145" s="1" t="s">
        <v>55</v>
      </c>
      <c r="C145" s="1" t="s">
        <v>117</v>
      </c>
      <c r="D145" s="1">
        <v>200</v>
      </c>
      <c r="E145" s="27">
        <v>88552.42</v>
      </c>
    </row>
    <row r="146" spans="1:5" ht="15" thickBot="1">
      <c r="A146" s="22" t="s">
        <v>155</v>
      </c>
      <c r="B146" s="3" t="s">
        <v>156</v>
      </c>
      <c r="C146" s="3"/>
      <c r="D146" s="3"/>
      <c r="E146" s="6">
        <f>E147</f>
        <v>20000</v>
      </c>
    </row>
    <row r="147" spans="1:5" ht="24.75" thickBot="1">
      <c r="A147" s="97" t="s">
        <v>157</v>
      </c>
      <c r="B147" s="95" t="s">
        <v>69</v>
      </c>
      <c r="C147" s="95"/>
      <c r="D147" s="95">
        <v>244</v>
      </c>
      <c r="E147" s="60">
        <f>E148</f>
        <v>20000</v>
      </c>
    </row>
    <row r="148" spans="1:5" ht="36.75" thickBot="1">
      <c r="A148" s="23" t="s">
        <v>153</v>
      </c>
      <c r="B148" s="1" t="s">
        <v>69</v>
      </c>
      <c r="C148" s="1" t="s">
        <v>28</v>
      </c>
      <c r="D148" s="1"/>
      <c r="E148" s="5">
        <f>E149</f>
        <v>20000</v>
      </c>
    </row>
    <row r="149" spans="1:5" ht="36.75" thickBot="1">
      <c r="A149" s="23" t="s">
        <v>21</v>
      </c>
      <c r="B149" s="1" t="s">
        <v>69</v>
      </c>
      <c r="C149" s="1" t="s">
        <v>70</v>
      </c>
      <c r="D149" s="1">
        <v>200</v>
      </c>
      <c r="E149" s="5">
        <f>E150</f>
        <v>20000</v>
      </c>
    </row>
    <row r="150" spans="1:5" ht="36.75" thickBot="1">
      <c r="A150" s="23" t="s">
        <v>21</v>
      </c>
      <c r="B150" s="1" t="s">
        <v>69</v>
      </c>
      <c r="C150" s="1" t="s">
        <v>70</v>
      </c>
      <c r="D150" s="1">
        <v>240</v>
      </c>
      <c r="E150" s="5">
        <v>20000</v>
      </c>
    </row>
    <row r="151" spans="1:5" ht="15" thickBot="1">
      <c r="A151" s="22" t="s">
        <v>158</v>
      </c>
      <c r="B151" s="3" t="s">
        <v>159</v>
      </c>
      <c r="C151" s="3"/>
      <c r="D151" s="3"/>
      <c r="E151" s="6">
        <f>E152</f>
        <v>3500000</v>
      </c>
    </row>
    <row r="152" spans="1:5" ht="15" thickBot="1">
      <c r="A152" s="23" t="s">
        <v>160</v>
      </c>
      <c r="B152" s="26" t="s">
        <v>71</v>
      </c>
      <c r="C152" s="26"/>
      <c r="D152" s="26"/>
      <c r="E152" s="27">
        <f>E153</f>
        <v>3500000</v>
      </c>
    </row>
    <row r="153" spans="1:5" ht="24.75" thickBot="1">
      <c r="A153" s="23" t="s">
        <v>140</v>
      </c>
      <c r="B153" s="26" t="s">
        <v>161</v>
      </c>
      <c r="C153" s="26" t="s">
        <v>118</v>
      </c>
      <c r="D153" s="26"/>
      <c r="E153" s="27">
        <f>E154</f>
        <v>3500000</v>
      </c>
    </row>
    <row r="154" spans="1:5" ht="24.75" thickBot="1">
      <c r="A154" s="23" t="s">
        <v>162</v>
      </c>
      <c r="B154" s="26" t="s">
        <v>71</v>
      </c>
      <c r="C154" s="26" t="s">
        <v>104</v>
      </c>
      <c r="D154" s="26"/>
      <c r="E154" s="27">
        <f>E155</f>
        <v>3500000</v>
      </c>
    </row>
    <row r="155" spans="1:5" ht="15" thickBot="1">
      <c r="A155" s="23" t="s">
        <v>163</v>
      </c>
      <c r="B155" s="26" t="s">
        <v>71</v>
      </c>
      <c r="C155" s="26" t="s">
        <v>118</v>
      </c>
      <c r="D155" s="26">
        <v>500</v>
      </c>
      <c r="E155" s="27">
        <f>E156</f>
        <v>3500000</v>
      </c>
    </row>
    <row r="156" spans="1:5" ht="15" thickBot="1">
      <c r="A156" s="88" t="s">
        <v>164</v>
      </c>
      <c r="B156" s="26" t="s">
        <v>71</v>
      </c>
      <c r="C156" s="26" t="s">
        <v>107</v>
      </c>
      <c r="D156" s="26">
        <v>540</v>
      </c>
      <c r="E156" s="27">
        <v>3500000</v>
      </c>
    </row>
    <row r="157" spans="1:5" ht="15" thickBot="1">
      <c r="A157" s="22" t="s">
        <v>165</v>
      </c>
      <c r="B157" s="3" t="s">
        <v>166</v>
      </c>
      <c r="C157" s="3"/>
      <c r="D157" s="3"/>
      <c r="E157" s="6">
        <f>E158</f>
        <v>306512</v>
      </c>
    </row>
    <row r="158" spans="1:5" ht="15" thickBot="1">
      <c r="A158" s="23" t="s">
        <v>74</v>
      </c>
      <c r="B158" s="26" t="s">
        <v>73</v>
      </c>
      <c r="C158" s="26"/>
      <c r="D158" s="26"/>
      <c r="E158" s="27">
        <f>E159</f>
        <v>306512</v>
      </c>
    </row>
    <row r="159" spans="1:5" ht="36.75" thickBot="1">
      <c r="A159" s="23" t="s">
        <v>75</v>
      </c>
      <c r="B159" s="26" t="s">
        <v>73</v>
      </c>
      <c r="C159" s="26" t="s">
        <v>76</v>
      </c>
      <c r="D159" s="26"/>
      <c r="E159" s="27">
        <f>E160+E165</f>
        <v>306512</v>
      </c>
    </row>
    <row r="160" spans="1:5" ht="24.75" thickBot="1">
      <c r="A160" s="96" t="s">
        <v>174</v>
      </c>
      <c r="B160" s="95" t="s">
        <v>73</v>
      </c>
      <c r="C160" s="95" t="s">
        <v>77</v>
      </c>
      <c r="D160" s="95"/>
      <c r="E160" s="60">
        <f>E161+E163</f>
        <v>236512</v>
      </c>
    </row>
    <row r="161" spans="1:5" ht="24.75" thickBot="1">
      <c r="A161" s="24" t="s">
        <v>78</v>
      </c>
      <c r="B161" s="26" t="s">
        <v>73</v>
      </c>
      <c r="C161" s="26" t="s">
        <v>80</v>
      </c>
      <c r="D161" s="25" t="s">
        <v>173</v>
      </c>
      <c r="E161" s="27">
        <f>E162</f>
        <v>10000</v>
      </c>
    </row>
    <row r="162" spans="1:5" ht="15" thickBot="1">
      <c r="A162" s="24" t="s">
        <v>172</v>
      </c>
      <c r="B162" s="26" t="s">
        <v>73</v>
      </c>
      <c r="C162" s="26" t="s">
        <v>80</v>
      </c>
      <c r="D162" s="26">
        <v>360</v>
      </c>
      <c r="E162" s="27">
        <v>10000</v>
      </c>
    </row>
    <row r="163" spans="1:5" ht="15" thickBot="1">
      <c r="A163" s="24" t="s">
        <v>81</v>
      </c>
      <c r="B163" s="26" t="s">
        <v>73</v>
      </c>
      <c r="C163" s="26" t="s">
        <v>79</v>
      </c>
      <c r="D163" s="26">
        <v>312</v>
      </c>
      <c r="E163" s="27">
        <f>E164</f>
        <v>226512</v>
      </c>
    </row>
    <row r="164" spans="1:5" ht="15" thickBot="1">
      <c r="A164" s="24" t="s">
        <v>175</v>
      </c>
      <c r="B164" s="26" t="s">
        <v>73</v>
      </c>
      <c r="C164" s="26" t="s">
        <v>80</v>
      </c>
      <c r="D164" s="26">
        <v>312</v>
      </c>
      <c r="E164" s="27">
        <v>226512</v>
      </c>
    </row>
    <row r="165" spans="1:5" ht="36.75" thickBot="1">
      <c r="A165" s="23" t="s">
        <v>167</v>
      </c>
      <c r="B165" s="76" t="s">
        <v>73</v>
      </c>
      <c r="C165" s="76"/>
      <c r="D165" s="76"/>
      <c r="E165" s="77">
        <f>E166</f>
        <v>70000</v>
      </c>
    </row>
    <row r="166" spans="1:5" ht="15" thickBot="1">
      <c r="A166" s="66" t="s">
        <v>176</v>
      </c>
      <c r="B166" s="68" t="s">
        <v>73</v>
      </c>
      <c r="C166" s="68" t="s">
        <v>103</v>
      </c>
      <c r="D166" s="68">
        <v>540</v>
      </c>
      <c r="E166" s="69">
        <v>70000</v>
      </c>
    </row>
    <row r="167" spans="1:5" ht="15" thickBot="1">
      <c r="A167" s="71" t="s">
        <v>82</v>
      </c>
      <c r="B167" s="73" t="s">
        <v>106</v>
      </c>
      <c r="C167" s="73"/>
      <c r="D167" s="73"/>
      <c r="E167" s="74">
        <f>E168</f>
        <v>1000</v>
      </c>
    </row>
    <row r="168" spans="1:5" ht="24.75" thickBot="1">
      <c r="A168" s="83" t="s">
        <v>168</v>
      </c>
      <c r="B168" s="68" t="s">
        <v>106</v>
      </c>
      <c r="C168" s="68" t="s">
        <v>179</v>
      </c>
      <c r="D168" s="68"/>
      <c r="E168" s="69">
        <f>E169</f>
        <v>1000</v>
      </c>
    </row>
    <row r="169" spans="1:5" ht="24.75" thickBot="1">
      <c r="A169" s="70" t="s">
        <v>177</v>
      </c>
      <c r="B169" s="68" t="s">
        <v>106</v>
      </c>
      <c r="C169" s="68" t="s">
        <v>178</v>
      </c>
      <c r="D169" s="68"/>
      <c r="E169" s="69">
        <f>E170</f>
        <v>1000</v>
      </c>
    </row>
    <row r="170" spans="1:5" ht="15" thickBot="1">
      <c r="A170" s="83" t="s">
        <v>176</v>
      </c>
      <c r="B170" s="68" t="s">
        <v>106</v>
      </c>
      <c r="C170" s="68" t="s">
        <v>178</v>
      </c>
      <c r="D170" s="68">
        <v>540</v>
      </c>
      <c r="E170" s="69">
        <v>1000</v>
      </c>
    </row>
  </sheetData>
  <mergeCells count="2">
    <mergeCell ref="A6:E8"/>
    <mergeCell ref="B2:E5"/>
  </mergeCells>
  <pageMargins left="0.7" right="0.7" top="0.75" bottom="0.75" header="0.3" footer="0.3"/>
  <pageSetup paperSize="9" scale="93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K142"/>
  <sheetViews>
    <sheetView workbookViewId="0">
      <selection activeCell="F15" sqref="F15"/>
    </sheetView>
  </sheetViews>
  <sheetFormatPr defaultColWidth="8.85546875" defaultRowHeight="14.25"/>
  <cols>
    <col min="1" max="1" width="41.140625" style="8" customWidth="1"/>
    <col min="2" max="2" width="10.42578125" style="8" customWidth="1"/>
    <col min="3" max="3" width="14" style="8" customWidth="1"/>
    <col min="4" max="4" width="9.7109375" style="8" customWidth="1"/>
    <col min="5" max="6" width="14.42578125" style="8" customWidth="1"/>
    <col min="7" max="16384" width="8.85546875" style="8"/>
  </cols>
  <sheetData>
    <row r="2" spans="1:11" ht="13.9" customHeight="1">
      <c r="C2" s="47"/>
      <c r="D2" s="168" t="s">
        <v>245</v>
      </c>
      <c r="E2" s="168"/>
      <c r="F2" s="168"/>
    </row>
    <row r="3" spans="1:11">
      <c r="C3" s="47"/>
      <c r="D3" s="168"/>
      <c r="E3" s="168"/>
      <c r="F3" s="168"/>
    </row>
    <row r="4" spans="1:11">
      <c r="C4" s="47"/>
      <c r="D4" s="168"/>
      <c r="E4" s="168"/>
      <c r="F4" s="168"/>
    </row>
    <row r="5" spans="1:11" ht="29.25" customHeight="1">
      <c r="C5" s="47"/>
      <c r="D5" s="168"/>
      <c r="E5" s="168"/>
      <c r="F5" s="168"/>
    </row>
    <row r="6" spans="1:11" ht="13.9" customHeight="1">
      <c r="A6" s="170" t="s">
        <v>198</v>
      </c>
      <c r="B6" s="170"/>
      <c r="C6" s="170"/>
      <c r="D6" s="170"/>
      <c r="E6" s="170"/>
      <c r="F6" s="170"/>
    </row>
    <row r="7" spans="1:11" ht="14.45" customHeight="1">
      <c r="A7" s="170"/>
      <c r="B7" s="170"/>
      <c r="C7" s="170"/>
      <c r="D7" s="170"/>
      <c r="E7" s="170"/>
      <c r="F7" s="170"/>
    </row>
    <row r="8" spans="1:11" ht="25.15" customHeight="1">
      <c r="A8" s="170"/>
      <c r="B8" s="170"/>
      <c r="C8" s="170"/>
      <c r="D8" s="170"/>
      <c r="E8" s="170"/>
      <c r="F8" s="170"/>
    </row>
    <row r="9" spans="1:11" ht="14.45" customHeight="1">
      <c r="A9" s="170"/>
      <c r="B9" s="170"/>
      <c r="C9" s="170"/>
      <c r="D9" s="170"/>
      <c r="E9" s="170"/>
      <c r="F9" s="170"/>
    </row>
    <row r="10" spans="1:11" ht="15" customHeight="1" thickBot="1">
      <c r="A10" s="171"/>
      <c r="B10" s="171"/>
      <c r="C10" s="171"/>
      <c r="D10" s="171"/>
      <c r="E10" s="171"/>
      <c r="F10" s="171"/>
    </row>
    <row r="11" spans="1:11" s="48" customFormat="1" ht="24.75" thickBot="1">
      <c r="A11" s="14" t="s">
        <v>1</v>
      </c>
      <c r="B11" s="14" t="s">
        <v>186</v>
      </c>
      <c r="C11" s="14" t="s">
        <v>90</v>
      </c>
      <c r="D11" s="14"/>
      <c r="E11" s="14" t="s">
        <v>111</v>
      </c>
      <c r="F11" s="14" t="s">
        <v>197</v>
      </c>
    </row>
    <row r="12" spans="1:11" s="48" customFormat="1" ht="12.75" thickBot="1">
      <c r="A12" s="15">
        <v>1</v>
      </c>
      <c r="B12" s="15"/>
      <c r="C12" s="15">
        <v>3</v>
      </c>
      <c r="D12" s="15">
        <v>4</v>
      </c>
      <c r="E12" s="15">
        <v>5</v>
      </c>
      <c r="F12" s="15">
        <v>6</v>
      </c>
    </row>
    <row r="13" spans="1:11" s="42" customFormat="1" ht="45.75" thickBot="1">
      <c r="A13" s="80" t="s">
        <v>4</v>
      </c>
      <c r="B13" s="31"/>
      <c r="C13" s="31"/>
      <c r="D13" s="31"/>
      <c r="E13" s="38">
        <f>E14+E60+E70+E80+E118+E123+E129+E139</f>
        <v>14592612</v>
      </c>
      <c r="F13" s="38">
        <f>F14+F60+F70+F80+F118+F123+F129+F139</f>
        <v>11302848</v>
      </c>
    </row>
    <row r="14" spans="1:11" s="42" customFormat="1" thickBot="1">
      <c r="A14" s="99" t="s">
        <v>5</v>
      </c>
      <c r="B14" s="101" t="s">
        <v>6</v>
      </c>
      <c r="C14" s="101"/>
      <c r="D14" s="101"/>
      <c r="E14" s="102">
        <f>E15+E21+E45+E51</f>
        <v>5163651</v>
      </c>
      <c r="F14" s="102">
        <f>F15+F21+F45+F51</f>
        <v>5093651</v>
      </c>
      <c r="H14" s="49"/>
      <c r="K14" s="49"/>
    </row>
    <row r="15" spans="1:11" s="42" customFormat="1" ht="48.75" thickBot="1">
      <c r="A15" s="23" t="s">
        <v>7</v>
      </c>
      <c r="B15" s="18" t="s">
        <v>8</v>
      </c>
      <c r="C15" s="18"/>
      <c r="D15" s="18"/>
      <c r="E15" s="20">
        <f t="shared" ref="E15:F19" si="0">E16</f>
        <v>126000</v>
      </c>
      <c r="F15" s="20">
        <f t="shared" si="0"/>
        <v>126000</v>
      </c>
    </row>
    <row r="16" spans="1:11" s="42" customFormat="1" ht="48.75" thickBot="1">
      <c r="A16" s="23" t="s">
        <v>112</v>
      </c>
      <c r="B16" s="1" t="s">
        <v>8</v>
      </c>
      <c r="C16" s="1" t="s">
        <v>9</v>
      </c>
      <c r="D16" s="1"/>
      <c r="E16" s="5">
        <f t="shared" si="0"/>
        <v>126000</v>
      </c>
      <c r="F16" s="5">
        <f t="shared" si="0"/>
        <v>126000</v>
      </c>
    </row>
    <row r="17" spans="1:6" s="42" customFormat="1" ht="48.75" thickBot="1">
      <c r="A17" s="23" t="s">
        <v>10</v>
      </c>
      <c r="B17" s="1" t="s">
        <v>8</v>
      </c>
      <c r="C17" s="1" t="s">
        <v>11</v>
      </c>
      <c r="D17" s="1"/>
      <c r="E17" s="5">
        <f t="shared" si="0"/>
        <v>126000</v>
      </c>
      <c r="F17" s="5">
        <f t="shared" si="0"/>
        <v>126000</v>
      </c>
    </row>
    <row r="18" spans="1:6" s="42" customFormat="1" ht="24.75" thickBot="1">
      <c r="A18" s="23" t="s">
        <v>12</v>
      </c>
      <c r="B18" s="1" t="s">
        <v>8</v>
      </c>
      <c r="C18" s="1" t="s">
        <v>13</v>
      </c>
      <c r="D18" s="1"/>
      <c r="E18" s="5">
        <f t="shared" si="0"/>
        <v>126000</v>
      </c>
      <c r="F18" s="5">
        <f t="shared" si="0"/>
        <v>126000</v>
      </c>
    </row>
    <row r="19" spans="1:6" s="42" customFormat="1" ht="60.75" thickBot="1">
      <c r="A19" s="23" t="s">
        <v>19</v>
      </c>
      <c r="B19" s="1" t="s">
        <v>8</v>
      </c>
      <c r="C19" s="1" t="s">
        <v>13</v>
      </c>
      <c r="D19" s="1">
        <v>100</v>
      </c>
      <c r="E19" s="5">
        <f t="shared" si="0"/>
        <v>126000</v>
      </c>
      <c r="F19" s="5">
        <f t="shared" si="0"/>
        <v>126000</v>
      </c>
    </row>
    <row r="20" spans="1:6" s="42" customFormat="1" ht="24.75" thickBot="1">
      <c r="A20" s="23" t="s">
        <v>20</v>
      </c>
      <c r="B20" s="26" t="s">
        <v>8</v>
      </c>
      <c r="C20" s="26" t="s">
        <v>13</v>
      </c>
      <c r="D20" s="26">
        <v>123</v>
      </c>
      <c r="E20" s="27">
        <v>126000</v>
      </c>
      <c r="F20" s="27">
        <v>126000</v>
      </c>
    </row>
    <row r="21" spans="1:6" s="42" customFormat="1" ht="48.75" thickBot="1">
      <c r="A21" s="81" t="s">
        <v>15</v>
      </c>
      <c r="B21" s="37" t="s">
        <v>16</v>
      </c>
      <c r="C21" s="37"/>
      <c r="D21" s="37"/>
      <c r="E21" s="38">
        <f>E22</f>
        <v>4823117</v>
      </c>
      <c r="F21" s="38">
        <f>F22</f>
        <v>4753117</v>
      </c>
    </row>
    <row r="22" spans="1:6" s="42" customFormat="1" ht="48.75" thickBot="1">
      <c r="A22" s="23" t="s">
        <v>112</v>
      </c>
      <c r="B22" s="1" t="s">
        <v>16</v>
      </c>
      <c r="C22" s="1" t="s">
        <v>9</v>
      </c>
      <c r="D22" s="1"/>
      <c r="E22" s="5">
        <f>E23</f>
        <v>4823117</v>
      </c>
      <c r="F22" s="5">
        <f>F23</f>
        <v>4753117</v>
      </c>
    </row>
    <row r="23" spans="1:6" s="42" customFormat="1" ht="48.75" thickBot="1">
      <c r="A23" s="23" t="s">
        <v>10</v>
      </c>
      <c r="B23" s="18" t="s">
        <v>16</v>
      </c>
      <c r="C23" s="18" t="s">
        <v>11</v>
      </c>
      <c r="D23" s="18"/>
      <c r="E23" s="20">
        <f>E24+E41</f>
        <v>4823117</v>
      </c>
      <c r="F23" s="20">
        <f>F24+F41</f>
        <v>4753117</v>
      </c>
    </row>
    <row r="24" spans="1:6" s="42" customFormat="1" ht="12.75" thickBot="1">
      <c r="A24" s="23" t="s">
        <v>17</v>
      </c>
      <c r="B24" s="1" t="s">
        <v>16</v>
      </c>
      <c r="C24" s="1" t="s">
        <v>18</v>
      </c>
      <c r="D24" s="2" t="s">
        <v>170</v>
      </c>
      <c r="E24" s="5">
        <f>E25+E29+E31</f>
        <v>4063638</v>
      </c>
      <c r="F24" s="5">
        <f>F25+F29+F31</f>
        <v>3993638</v>
      </c>
    </row>
    <row r="25" spans="1:6" s="42" customFormat="1" ht="24.75" thickBot="1">
      <c r="A25" s="23" t="s">
        <v>14</v>
      </c>
      <c r="B25" s="1" t="s">
        <v>16</v>
      </c>
      <c r="C25" s="1" t="s">
        <v>18</v>
      </c>
      <c r="D25" s="54">
        <v>200</v>
      </c>
      <c r="E25" s="5">
        <f>E26+E27+E28</f>
        <v>836816</v>
      </c>
      <c r="F25" s="5">
        <f>F26+F27+F28</f>
        <v>766816</v>
      </c>
    </row>
    <row r="26" spans="1:6" s="42" customFormat="1" ht="36.75" thickBot="1">
      <c r="A26" s="23" t="s">
        <v>21</v>
      </c>
      <c r="B26" s="1" t="s">
        <v>16</v>
      </c>
      <c r="C26" s="1" t="s">
        <v>18</v>
      </c>
      <c r="D26" s="1">
        <v>244</v>
      </c>
      <c r="E26" s="5">
        <v>731816</v>
      </c>
      <c r="F26" s="5">
        <v>661816</v>
      </c>
    </row>
    <row r="27" spans="1:6" s="42" customFormat="1" ht="36.75" thickBot="1">
      <c r="A27" s="23" t="s">
        <v>21</v>
      </c>
      <c r="B27" s="1" t="s">
        <v>16</v>
      </c>
      <c r="C27" s="1" t="s">
        <v>18</v>
      </c>
      <c r="D27" s="1">
        <v>247</v>
      </c>
      <c r="E27" s="5">
        <v>5000</v>
      </c>
      <c r="F27" s="5">
        <v>5000</v>
      </c>
    </row>
    <row r="28" spans="1:6" s="42" customFormat="1" ht="36.75" thickBot="1">
      <c r="A28" s="23" t="s">
        <v>21</v>
      </c>
      <c r="B28" s="1" t="s">
        <v>16</v>
      </c>
      <c r="C28" s="1" t="s">
        <v>18</v>
      </c>
      <c r="D28" s="1">
        <v>247</v>
      </c>
      <c r="E28" s="5">
        <v>100000</v>
      </c>
      <c r="F28" s="5">
        <v>100000</v>
      </c>
    </row>
    <row r="29" spans="1:6" s="42" customFormat="1" ht="12.75" thickBot="1">
      <c r="A29" s="23" t="s">
        <v>23</v>
      </c>
      <c r="B29" s="26" t="s">
        <v>16</v>
      </c>
      <c r="C29" s="26" t="s">
        <v>18</v>
      </c>
      <c r="D29" s="26">
        <v>800</v>
      </c>
      <c r="E29" s="27">
        <f>E30</f>
        <v>5000</v>
      </c>
      <c r="F29" s="27">
        <f>F30</f>
        <v>5000</v>
      </c>
    </row>
    <row r="30" spans="1:6" s="42" customFormat="1" ht="12.75" thickBot="1">
      <c r="A30" s="23" t="s">
        <v>124</v>
      </c>
      <c r="B30" s="26" t="s">
        <v>16</v>
      </c>
      <c r="C30" s="26" t="s">
        <v>18</v>
      </c>
      <c r="D30" s="26">
        <v>853</v>
      </c>
      <c r="E30" s="27">
        <v>5000</v>
      </c>
      <c r="F30" s="27">
        <v>5000</v>
      </c>
    </row>
    <row r="31" spans="1:6" s="42" customFormat="1" ht="60.75" thickBot="1">
      <c r="A31" s="23" t="s">
        <v>19</v>
      </c>
      <c r="B31" s="26" t="s">
        <v>16</v>
      </c>
      <c r="C31" s="26" t="s">
        <v>18</v>
      </c>
      <c r="D31" s="26">
        <v>100</v>
      </c>
      <c r="E31" s="27">
        <f>E32</f>
        <v>3221822</v>
      </c>
      <c r="F31" s="27">
        <f>F32</f>
        <v>3221822</v>
      </c>
    </row>
    <row r="32" spans="1:6" s="42" customFormat="1" ht="24.75" thickBot="1">
      <c r="A32" s="23" t="s">
        <v>20</v>
      </c>
      <c r="B32" s="1" t="s">
        <v>16</v>
      </c>
      <c r="C32" s="1" t="s">
        <v>18</v>
      </c>
      <c r="D32" s="1">
        <v>120</v>
      </c>
      <c r="E32" s="5">
        <f>E33+E37</f>
        <v>3221822</v>
      </c>
      <c r="F32" s="5">
        <f>F33+F37</f>
        <v>3221822</v>
      </c>
    </row>
    <row r="33" spans="1:6" s="42" customFormat="1" ht="60.75" thickBot="1">
      <c r="A33" s="23" t="s">
        <v>19</v>
      </c>
      <c r="B33" s="2" t="s">
        <v>16</v>
      </c>
      <c r="C33" s="1">
        <v>5100100410</v>
      </c>
      <c r="D33" s="1">
        <v>100</v>
      </c>
      <c r="E33" s="5">
        <f>E34</f>
        <v>1139310</v>
      </c>
      <c r="F33" s="5">
        <f>F34</f>
        <v>1139310</v>
      </c>
    </row>
    <row r="34" spans="1:6" s="42" customFormat="1" ht="24.75" thickBot="1">
      <c r="A34" s="23" t="s">
        <v>20</v>
      </c>
      <c r="B34" s="2" t="s">
        <v>16</v>
      </c>
      <c r="C34" s="1">
        <v>5100100410</v>
      </c>
      <c r="D34" s="1">
        <v>120</v>
      </c>
      <c r="E34" s="5">
        <f>E35+E36</f>
        <v>1139310</v>
      </c>
      <c r="F34" s="5">
        <f>F35+F36</f>
        <v>1139310</v>
      </c>
    </row>
    <row r="35" spans="1:6" s="42" customFormat="1" ht="24.75" thickBot="1">
      <c r="A35" s="23" t="s">
        <v>125</v>
      </c>
      <c r="B35" s="25" t="s">
        <v>185</v>
      </c>
      <c r="C35" s="26">
        <v>5100100410</v>
      </c>
      <c r="D35" s="26">
        <v>121</v>
      </c>
      <c r="E35" s="27">
        <v>875046</v>
      </c>
      <c r="F35" s="27">
        <v>875046</v>
      </c>
    </row>
    <row r="36" spans="1:6" s="42" customFormat="1" ht="48.75" thickBot="1">
      <c r="A36" s="23" t="s">
        <v>126</v>
      </c>
      <c r="B36" s="25" t="s">
        <v>16</v>
      </c>
      <c r="C36" s="26">
        <v>5100100410</v>
      </c>
      <c r="D36" s="26">
        <v>129</v>
      </c>
      <c r="E36" s="27">
        <v>264264</v>
      </c>
      <c r="F36" s="27">
        <v>264264</v>
      </c>
    </row>
    <row r="37" spans="1:6" s="42" customFormat="1" ht="60.75" thickBot="1">
      <c r="A37" s="23" t="s">
        <v>19</v>
      </c>
      <c r="B37" s="25" t="s">
        <v>16</v>
      </c>
      <c r="C37" s="26">
        <v>5100100420</v>
      </c>
      <c r="D37" s="26">
        <v>100</v>
      </c>
      <c r="E37" s="27">
        <f>E38</f>
        <v>2082512</v>
      </c>
      <c r="F37" s="27">
        <f>F38</f>
        <v>2082512</v>
      </c>
    </row>
    <row r="38" spans="1:6" s="42" customFormat="1" ht="24.75" thickBot="1">
      <c r="A38" s="23" t="s">
        <v>20</v>
      </c>
      <c r="B38" s="2" t="s">
        <v>16</v>
      </c>
      <c r="C38" s="1">
        <v>5100100420</v>
      </c>
      <c r="D38" s="1">
        <v>120</v>
      </c>
      <c r="E38" s="5">
        <f>E39+E40</f>
        <v>2082512</v>
      </c>
      <c r="F38" s="5">
        <f>F39+F40</f>
        <v>2082512</v>
      </c>
    </row>
    <row r="39" spans="1:6" s="42" customFormat="1" ht="24.75" thickBot="1">
      <c r="A39" s="23" t="s">
        <v>125</v>
      </c>
      <c r="B39" s="25" t="s">
        <v>16</v>
      </c>
      <c r="C39" s="26">
        <v>5100100420</v>
      </c>
      <c r="D39" s="26">
        <v>121</v>
      </c>
      <c r="E39" s="27">
        <v>1599471</v>
      </c>
      <c r="F39" s="27">
        <v>1599471</v>
      </c>
    </row>
    <row r="40" spans="1:6" s="42" customFormat="1" ht="48.75" thickBot="1">
      <c r="A40" s="23" t="s">
        <v>126</v>
      </c>
      <c r="B40" s="2" t="s">
        <v>16</v>
      </c>
      <c r="C40" s="1">
        <v>5100100420</v>
      </c>
      <c r="D40" s="1">
        <v>129</v>
      </c>
      <c r="E40" s="5">
        <v>483041</v>
      </c>
      <c r="F40" s="5">
        <v>483041</v>
      </c>
    </row>
    <row r="41" spans="1:6" s="42" customFormat="1" ht="60.75" thickBot="1">
      <c r="A41" s="23" t="s">
        <v>19</v>
      </c>
      <c r="B41" s="3" t="s">
        <v>16</v>
      </c>
      <c r="C41" s="3" t="s">
        <v>25</v>
      </c>
      <c r="D41" s="3">
        <v>100</v>
      </c>
      <c r="E41" s="6">
        <f>E42</f>
        <v>759479</v>
      </c>
      <c r="F41" s="6">
        <f>F42</f>
        <v>759479</v>
      </c>
    </row>
    <row r="42" spans="1:6" s="42" customFormat="1" ht="36.75" thickBot="1">
      <c r="A42" s="23" t="s">
        <v>169</v>
      </c>
      <c r="B42" s="1" t="s">
        <v>16</v>
      </c>
      <c r="C42" s="1" t="s">
        <v>25</v>
      </c>
      <c r="D42" s="1">
        <v>120</v>
      </c>
      <c r="E42" s="5">
        <f>E43+E44</f>
        <v>759479</v>
      </c>
      <c r="F42" s="5">
        <f>F43+F44</f>
        <v>759479</v>
      </c>
    </row>
    <row r="43" spans="1:6" s="42" customFormat="1" ht="24.75" thickBot="1">
      <c r="A43" s="23" t="s">
        <v>125</v>
      </c>
      <c r="B43" s="1" t="s">
        <v>16</v>
      </c>
      <c r="C43" s="1" t="s">
        <v>25</v>
      </c>
      <c r="D43" s="1">
        <v>121</v>
      </c>
      <c r="E43" s="5">
        <v>583317</v>
      </c>
      <c r="F43" s="5">
        <v>583317</v>
      </c>
    </row>
    <row r="44" spans="1:6" s="42" customFormat="1" ht="48.75" thickBot="1">
      <c r="A44" s="23" t="s">
        <v>126</v>
      </c>
      <c r="B44" s="26" t="s">
        <v>16</v>
      </c>
      <c r="C44" s="26" t="s">
        <v>25</v>
      </c>
      <c r="D44" s="26">
        <v>129</v>
      </c>
      <c r="E44" s="27">
        <v>176162</v>
      </c>
      <c r="F44" s="27">
        <v>176162</v>
      </c>
    </row>
    <row r="45" spans="1:6" s="42" customFormat="1" ht="12.75" thickBot="1">
      <c r="A45" s="23" t="s">
        <v>26</v>
      </c>
      <c r="B45" s="3" t="s">
        <v>27</v>
      </c>
      <c r="C45" s="3"/>
      <c r="D45" s="3"/>
      <c r="E45" s="6">
        <f>E46</f>
        <v>8940</v>
      </c>
      <c r="F45" s="6">
        <f>F46</f>
        <v>8940</v>
      </c>
    </row>
    <row r="46" spans="1:6" s="42" customFormat="1" ht="48.75" thickBot="1">
      <c r="A46" s="81" t="s">
        <v>112</v>
      </c>
      <c r="B46" s="118" t="s">
        <v>27</v>
      </c>
      <c r="C46" s="118" t="s">
        <v>28</v>
      </c>
      <c r="D46" s="118"/>
      <c r="E46" s="119">
        <f t="shared" ref="E46:F49" si="1">E47</f>
        <v>8940</v>
      </c>
      <c r="F46" s="119">
        <f t="shared" si="1"/>
        <v>8940</v>
      </c>
    </row>
    <row r="47" spans="1:6" s="42" customFormat="1" ht="48.75" thickBot="1">
      <c r="A47" s="23" t="s">
        <v>10</v>
      </c>
      <c r="B47" s="26" t="s">
        <v>27</v>
      </c>
      <c r="C47" s="26" t="s">
        <v>11</v>
      </c>
      <c r="D47" s="26"/>
      <c r="E47" s="27">
        <f t="shared" si="1"/>
        <v>8940</v>
      </c>
      <c r="F47" s="27">
        <f t="shared" si="1"/>
        <v>8940</v>
      </c>
    </row>
    <row r="48" spans="1:6" s="42" customFormat="1" ht="24.75" thickBot="1">
      <c r="A48" s="23" t="s">
        <v>127</v>
      </c>
      <c r="B48" s="26" t="s">
        <v>27</v>
      </c>
      <c r="C48" s="26" t="s">
        <v>29</v>
      </c>
      <c r="D48" s="26"/>
      <c r="E48" s="27">
        <f t="shared" si="1"/>
        <v>8940</v>
      </c>
      <c r="F48" s="27">
        <f t="shared" si="1"/>
        <v>8940</v>
      </c>
    </row>
    <row r="49" spans="1:6" s="42" customFormat="1" ht="12.75" thickBot="1">
      <c r="A49" s="23" t="s">
        <v>23</v>
      </c>
      <c r="B49" s="26" t="s">
        <v>27</v>
      </c>
      <c r="C49" s="26" t="s">
        <v>29</v>
      </c>
      <c r="D49" s="26">
        <v>800</v>
      </c>
      <c r="E49" s="27">
        <f t="shared" si="1"/>
        <v>8940</v>
      </c>
      <c r="F49" s="27">
        <f t="shared" si="1"/>
        <v>8940</v>
      </c>
    </row>
    <row r="50" spans="1:6" s="42" customFormat="1" ht="12.75" thickBot="1">
      <c r="A50" s="23" t="s">
        <v>26</v>
      </c>
      <c r="B50" s="26" t="s">
        <v>27</v>
      </c>
      <c r="C50" s="26" t="s">
        <v>29</v>
      </c>
      <c r="D50" s="26">
        <v>870</v>
      </c>
      <c r="E50" s="27">
        <v>8940</v>
      </c>
      <c r="F50" s="27">
        <v>8940</v>
      </c>
    </row>
    <row r="51" spans="1:6" s="42" customFormat="1" ht="12.75" thickBot="1">
      <c r="A51" s="23" t="s">
        <v>30</v>
      </c>
      <c r="B51" s="3" t="s">
        <v>31</v>
      </c>
      <c r="C51" s="3"/>
      <c r="D51" s="3"/>
      <c r="E51" s="6">
        <f t="shared" ref="E51:F53" si="2">E52</f>
        <v>205594</v>
      </c>
      <c r="F51" s="6">
        <f t="shared" si="2"/>
        <v>205594</v>
      </c>
    </row>
    <row r="52" spans="1:6" s="42" customFormat="1" ht="48.75" thickBot="1">
      <c r="A52" s="23" t="s">
        <v>112</v>
      </c>
      <c r="B52" s="26" t="s">
        <v>31</v>
      </c>
      <c r="C52" s="26" t="s">
        <v>128</v>
      </c>
      <c r="D52" s="26"/>
      <c r="E52" s="27">
        <f t="shared" si="2"/>
        <v>205594</v>
      </c>
      <c r="F52" s="27">
        <f t="shared" si="2"/>
        <v>205594</v>
      </c>
    </row>
    <row r="53" spans="1:6" s="42" customFormat="1" ht="48.75" thickBot="1">
      <c r="A53" s="81" t="s">
        <v>10</v>
      </c>
      <c r="B53" s="118" t="s">
        <v>129</v>
      </c>
      <c r="C53" s="118" t="s">
        <v>11</v>
      </c>
      <c r="D53" s="118"/>
      <c r="E53" s="119">
        <f t="shared" si="2"/>
        <v>205594</v>
      </c>
      <c r="F53" s="119">
        <f t="shared" si="2"/>
        <v>205594</v>
      </c>
    </row>
    <row r="54" spans="1:6" s="42" customFormat="1" ht="24.75" thickBot="1">
      <c r="A54" s="23" t="s">
        <v>130</v>
      </c>
      <c r="B54" s="26" t="s">
        <v>31</v>
      </c>
      <c r="C54" s="26" t="s">
        <v>32</v>
      </c>
      <c r="D54" s="26"/>
      <c r="E54" s="27">
        <f>E55+E58</f>
        <v>205594</v>
      </c>
      <c r="F54" s="27">
        <f>F55+F58</f>
        <v>205594</v>
      </c>
    </row>
    <row r="55" spans="1:6" s="42" customFormat="1" ht="24.75" thickBot="1">
      <c r="A55" s="23" t="s">
        <v>14</v>
      </c>
      <c r="B55" s="26" t="s">
        <v>31</v>
      </c>
      <c r="C55" s="26" t="s">
        <v>32</v>
      </c>
      <c r="D55" s="26">
        <v>200</v>
      </c>
      <c r="E55" s="27">
        <f>E56+E57</f>
        <v>201594</v>
      </c>
      <c r="F55" s="27">
        <f>F56+F57</f>
        <v>201594</v>
      </c>
    </row>
    <row r="56" spans="1:6" s="42" customFormat="1" ht="36.75" thickBot="1">
      <c r="A56" s="23" t="s">
        <v>21</v>
      </c>
      <c r="B56" s="26" t="s">
        <v>31</v>
      </c>
      <c r="C56" s="26" t="s">
        <v>32</v>
      </c>
      <c r="D56" s="26">
        <v>244</v>
      </c>
      <c r="E56" s="27">
        <v>186594</v>
      </c>
      <c r="F56" s="27">
        <v>186594</v>
      </c>
    </row>
    <row r="57" spans="1:6" s="42" customFormat="1" ht="36.75" thickBot="1">
      <c r="A57" s="23" t="s">
        <v>21</v>
      </c>
      <c r="B57" s="26" t="s">
        <v>31</v>
      </c>
      <c r="C57" s="26" t="s">
        <v>32</v>
      </c>
      <c r="D57" s="26">
        <v>247</v>
      </c>
      <c r="E57" s="27">
        <v>15000</v>
      </c>
      <c r="F57" s="27">
        <v>15000</v>
      </c>
    </row>
    <row r="58" spans="1:6" s="42" customFormat="1" ht="12.75" thickBot="1">
      <c r="A58" s="23" t="s">
        <v>23</v>
      </c>
      <c r="B58" s="26" t="s">
        <v>129</v>
      </c>
      <c r="C58" s="26" t="s">
        <v>32</v>
      </c>
      <c r="D58" s="26">
        <v>800</v>
      </c>
      <c r="E58" s="27">
        <f>E59</f>
        <v>4000</v>
      </c>
      <c r="F58" s="27">
        <f>F59</f>
        <v>4000</v>
      </c>
    </row>
    <row r="59" spans="1:6" s="42" customFormat="1" ht="12.75" thickBot="1">
      <c r="A59" s="23" t="s">
        <v>124</v>
      </c>
      <c r="B59" s="26" t="s">
        <v>31</v>
      </c>
      <c r="C59" s="26" t="s">
        <v>32</v>
      </c>
      <c r="D59" s="26">
        <v>850</v>
      </c>
      <c r="E59" s="27">
        <v>4000</v>
      </c>
      <c r="F59" s="27">
        <v>4000</v>
      </c>
    </row>
    <row r="60" spans="1:6" s="42" customFormat="1" ht="13.5" thickBot="1">
      <c r="A60" s="103" t="s">
        <v>33</v>
      </c>
      <c r="B60" s="105" t="s">
        <v>34</v>
      </c>
      <c r="C60" s="105"/>
      <c r="D60" s="105"/>
      <c r="E60" s="106">
        <f t="shared" ref="E60:F62" si="3">E61</f>
        <v>59760</v>
      </c>
      <c r="F60" s="106">
        <f t="shared" si="3"/>
        <v>61864</v>
      </c>
    </row>
    <row r="61" spans="1:6" s="42" customFormat="1" ht="12.75" thickBot="1">
      <c r="A61" s="23" t="s">
        <v>131</v>
      </c>
      <c r="B61" s="26" t="s">
        <v>35</v>
      </c>
      <c r="C61" s="26"/>
      <c r="D61" s="26"/>
      <c r="E61" s="27">
        <f t="shared" si="3"/>
        <v>59760</v>
      </c>
      <c r="F61" s="27">
        <f t="shared" si="3"/>
        <v>61864</v>
      </c>
    </row>
    <row r="62" spans="1:6" s="42" customFormat="1" ht="24.75" thickBot="1">
      <c r="A62" s="97" t="s">
        <v>36</v>
      </c>
      <c r="B62" s="95" t="s">
        <v>35</v>
      </c>
      <c r="C62" s="95" t="s">
        <v>37</v>
      </c>
      <c r="D62" s="95"/>
      <c r="E62" s="60">
        <f t="shared" si="3"/>
        <v>59760</v>
      </c>
      <c r="F62" s="60">
        <f t="shared" si="3"/>
        <v>61864</v>
      </c>
    </row>
    <row r="63" spans="1:6" s="42" customFormat="1" ht="36.75" thickBot="1">
      <c r="A63" s="23" t="s">
        <v>132</v>
      </c>
      <c r="B63" s="26" t="s">
        <v>35</v>
      </c>
      <c r="C63" s="26" t="s">
        <v>38</v>
      </c>
      <c r="D63" s="98"/>
      <c r="E63" s="27">
        <f>E64+E68</f>
        <v>59760</v>
      </c>
      <c r="F63" s="27">
        <f>F64+F68</f>
        <v>61864</v>
      </c>
    </row>
    <row r="64" spans="1:6" s="42" customFormat="1" ht="72.75" thickBot="1">
      <c r="A64" s="23" t="s">
        <v>39</v>
      </c>
      <c r="B64" s="1" t="s">
        <v>35</v>
      </c>
      <c r="C64" s="1" t="s">
        <v>38</v>
      </c>
      <c r="D64" s="7">
        <v>100</v>
      </c>
      <c r="E64" s="5">
        <f>E65</f>
        <v>49422</v>
      </c>
      <c r="F64" s="5">
        <f>F65</f>
        <v>49422</v>
      </c>
    </row>
    <row r="65" spans="1:6" s="42" customFormat="1" ht="24.75" thickBot="1">
      <c r="A65" s="23" t="s">
        <v>20</v>
      </c>
      <c r="B65" s="1" t="s">
        <v>35</v>
      </c>
      <c r="C65" s="1" t="s">
        <v>38</v>
      </c>
      <c r="D65" s="1">
        <v>120</v>
      </c>
      <c r="E65" s="5">
        <f>E66+E67</f>
        <v>49422</v>
      </c>
      <c r="F65" s="5">
        <f>F66+F67</f>
        <v>49422</v>
      </c>
    </row>
    <row r="66" spans="1:6" s="42" customFormat="1" ht="24.75" thickBot="1">
      <c r="A66" s="23" t="s">
        <v>125</v>
      </c>
      <c r="B66" s="1" t="s">
        <v>35</v>
      </c>
      <c r="C66" s="1" t="s">
        <v>38</v>
      </c>
      <c r="D66" s="1">
        <v>121</v>
      </c>
      <c r="E66" s="5">
        <v>37958</v>
      </c>
      <c r="F66" s="5">
        <v>37958</v>
      </c>
    </row>
    <row r="67" spans="1:6" s="42" customFormat="1" ht="48.75" thickBot="1">
      <c r="A67" s="23" t="s">
        <v>126</v>
      </c>
      <c r="B67" s="26" t="s">
        <v>35</v>
      </c>
      <c r="C67" s="26" t="s">
        <v>38</v>
      </c>
      <c r="D67" s="26">
        <v>129</v>
      </c>
      <c r="E67" s="27">
        <v>11464</v>
      </c>
      <c r="F67" s="27">
        <v>11464</v>
      </c>
    </row>
    <row r="68" spans="1:6" s="42" customFormat="1" ht="24.75" thickBot="1">
      <c r="A68" s="23" t="s">
        <v>14</v>
      </c>
      <c r="B68" s="26" t="s">
        <v>35</v>
      </c>
      <c r="C68" s="26" t="s">
        <v>38</v>
      </c>
      <c r="D68" s="26">
        <v>200</v>
      </c>
      <c r="E68" s="27">
        <f>E69</f>
        <v>10338</v>
      </c>
      <c r="F68" s="27">
        <f>F69</f>
        <v>12442</v>
      </c>
    </row>
    <row r="69" spans="1:6" s="42" customFormat="1" ht="36.75" thickBot="1">
      <c r="A69" s="23" t="s">
        <v>21</v>
      </c>
      <c r="B69" s="26" t="s">
        <v>35</v>
      </c>
      <c r="C69" s="26" t="s">
        <v>38</v>
      </c>
      <c r="D69" s="26">
        <v>244</v>
      </c>
      <c r="E69" s="27">
        <v>10338</v>
      </c>
      <c r="F69" s="27">
        <v>12442</v>
      </c>
    </row>
    <row r="70" spans="1:6" s="42" customFormat="1" ht="26.25" thickBot="1">
      <c r="A70" s="107" t="s">
        <v>133</v>
      </c>
      <c r="B70" s="108" t="s">
        <v>171</v>
      </c>
      <c r="C70" s="109"/>
      <c r="D70" s="109"/>
      <c r="E70" s="93">
        <f>E71</f>
        <v>579441</v>
      </c>
      <c r="F70" s="93">
        <f>F71</f>
        <v>549441</v>
      </c>
    </row>
    <row r="71" spans="1:6" s="42" customFormat="1" ht="36.75" thickBot="1">
      <c r="A71" s="23" t="s">
        <v>41</v>
      </c>
      <c r="B71" s="26" t="s">
        <v>40</v>
      </c>
      <c r="C71" s="26"/>
      <c r="D71" s="26"/>
      <c r="E71" s="27">
        <f>E72</f>
        <v>579441</v>
      </c>
      <c r="F71" s="27">
        <f>F72</f>
        <v>549441</v>
      </c>
    </row>
    <row r="72" spans="1:6" s="42" customFormat="1" ht="36.75" thickBot="1">
      <c r="A72" s="23" t="s">
        <v>42</v>
      </c>
      <c r="B72" s="26" t="s">
        <v>40</v>
      </c>
      <c r="C72" s="26" t="s">
        <v>43</v>
      </c>
      <c r="D72" s="26"/>
      <c r="E72" s="27">
        <f>E74+E77</f>
        <v>579441</v>
      </c>
      <c r="F72" s="27">
        <f>F74+F77</f>
        <v>549441</v>
      </c>
    </row>
    <row r="73" spans="1:6" s="42" customFormat="1" ht="36.75" thickBot="1">
      <c r="A73" s="23" t="s">
        <v>134</v>
      </c>
      <c r="B73" s="26" t="s">
        <v>40</v>
      </c>
      <c r="C73" s="26" t="s">
        <v>45</v>
      </c>
      <c r="D73" s="26"/>
      <c r="E73" s="27">
        <f t="shared" ref="E73:F75" si="4">E74</f>
        <v>250000</v>
      </c>
      <c r="F73" s="27">
        <f t="shared" si="4"/>
        <v>220000</v>
      </c>
    </row>
    <row r="74" spans="1:6" s="42" customFormat="1" ht="24.75" thickBot="1">
      <c r="A74" s="23" t="s">
        <v>46</v>
      </c>
      <c r="B74" s="26" t="s">
        <v>40</v>
      </c>
      <c r="C74" s="26" t="s">
        <v>47</v>
      </c>
      <c r="D74" s="26"/>
      <c r="E74" s="27">
        <f t="shared" si="4"/>
        <v>250000</v>
      </c>
      <c r="F74" s="27">
        <f t="shared" si="4"/>
        <v>220000</v>
      </c>
    </row>
    <row r="75" spans="1:6" s="42" customFormat="1" ht="24.75" thickBot="1">
      <c r="A75" s="23" t="s">
        <v>14</v>
      </c>
      <c r="B75" s="26" t="s">
        <v>40</v>
      </c>
      <c r="C75" s="26" t="s">
        <v>48</v>
      </c>
      <c r="D75" s="26">
        <v>200</v>
      </c>
      <c r="E75" s="27">
        <f t="shared" si="4"/>
        <v>250000</v>
      </c>
      <c r="F75" s="27">
        <f t="shared" si="4"/>
        <v>220000</v>
      </c>
    </row>
    <row r="76" spans="1:6" s="42" customFormat="1" ht="36.75" thickBot="1">
      <c r="A76" s="23" t="s">
        <v>21</v>
      </c>
      <c r="B76" s="26" t="s">
        <v>40</v>
      </c>
      <c r="C76" s="26" t="s">
        <v>48</v>
      </c>
      <c r="D76" s="26">
        <v>244</v>
      </c>
      <c r="E76" s="27">
        <v>250000</v>
      </c>
      <c r="F76" s="27">
        <v>220000</v>
      </c>
    </row>
    <row r="77" spans="1:6" s="42" customFormat="1" ht="12.75" thickBot="1">
      <c r="A77" s="23" t="s">
        <v>105</v>
      </c>
      <c r="B77" s="26" t="s">
        <v>49</v>
      </c>
      <c r="C77" s="26" t="s">
        <v>50</v>
      </c>
      <c r="D77" s="26"/>
      <c r="E77" s="27">
        <f>E78</f>
        <v>329441</v>
      </c>
      <c r="F77" s="27">
        <f>F78</f>
        <v>329441</v>
      </c>
    </row>
    <row r="78" spans="1:6" s="42" customFormat="1" ht="24.75" thickBot="1">
      <c r="A78" s="23" t="s">
        <v>14</v>
      </c>
      <c r="B78" s="26" t="s">
        <v>40</v>
      </c>
      <c r="C78" s="26" t="s">
        <v>50</v>
      </c>
      <c r="D78" s="26">
        <v>200</v>
      </c>
      <c r="E78" s="27">
        <f>E79</f>
        <v>329441</v>
      </c>
      <c r="F78" s="27">
        <f>F79</f>
        <v>329441</v>
      </c>
    </row>
    <row r="79" spans="1:6" s="42" customFormat="1" ht="36.75" thickBot="1">
      <c r="A79" s="23" t="s">
        <v>21</v>
      </c>
      <c r="B79" s="26" t="s">
        <v>40</v>
      </c>
      <c r="C79" s="26" t="s">
        <v>50</v>
      </c>
      <c r="D79" s="26">
        <v>240</v>
      </c>
      <c r="E79" s="27">
        <v>329441</v>
      </c>
      <c r="F79" s="27">
        <v>329441</v>
      </c>
    </row>
    <row r="80" spans="1:6" s="42" customFormat="1" ht="12.75" thickBot="1">
      <c r="A80" s="65" t="s">
        <v>51</v>
      </c>
      <c r="B80" s="3" t="s">
        <v>116</v>
      </c>
      <c r="C80" s="3"/>
      <c r="D80" s="3"/>
      <c r="E80" s="6">
        <f>E81+E86</f>
        <v>4971248</v>
      </c>
      <c r="F80" s="6">
        <f>F81+F86</f>
        <v>1779380</v>
      </c>
    </row>
    <row r="81" spans="1:6" s="42" customFormat="1" ht="12.75" thickBot="1">
      <c r="A81" s="23" t="s">
        <v>52</v>
      </c>
      <c r="B81" s="18" t="s">
        <v>53</v>
      </c>
      <c r="C81" s="18"/>
      <c r="D81" s="18"/>
      <c r="E81" s="20">
        <v>10000</v>
      </c>
      <c r="F81" s="20">
        <v>10000</v>
      </c>
    </row>
    <row r="82" spans="1:6" s="42" customFormat="1" ht="15.75" thickBot="1">
      <c r="A82" s="87" t="s">
        <v>136</v>
      </c>
      <c r="B82" s="57" t="s">
        <v>53</v>
      </c>
      <c r="C82" s="57" t="s">
        <v>137</v>
      </c>
      <c r="D82" s="57"/>
      <c r="E82" s="58">
        <f t="shared" ref="E82:F84" si="5">E83</f>
        <v>10000</v>
      </c>
      <c r="F82" s="58">
        <f t="shared" si="5"/>
        <v>10000</v>
      </c>
    </row>
    <row r="83" spans="1:6" s="42" customFormat="1" ht="12.75" thickBot="1">
      <c r="A83" s="23" t="s">
        <v>138</v>
      </c>
      <c r="B83" s="57" t="s">
        <v>53</v>
      </c>
      <c r="C83" s="57" t="s">
        <v>139</v>
      </c>
      <c r="D83" s="57"/>
      <c r="E83" s="58">
        <f t="shared" si="5"/>
        <v>10000</v>
      </c>
      <c r="F83" s="58">
        <f t="shared" si="5"/>
        <v>10000</v>
      </c>
    </row>
    <row r="84" spans="1:6" s="42" customFormat="1" ht="45.75" thickBot="1">
      <c r="A84" s="87" t="s">
        <v>14</v>
      </c>
      <c r="B84" s="57" t="s">
        <v>53</v>
      </c>
      <c r="C84" s="57" t="s">
        <v>139</v>
      </c>
      <c r="D84" s="57" t="s">
        <v>135</v>
      </c>
      <c r="E84" s="58">
        <f t="shared" si="5"/>
        <v>10000</v>
      </c>
      <c r="F84" s="58">
        <f t="shared" si="5"/>
        <v>10000</v>
      </c>
    </row>
    <row r="85" spans="1:6" s="42" customFormat="1" ht="36.75" thickBot="1">
      <c r="A85" s="23" t="s">
        <v>21</v>
      </c>
      <c r="B85" s="57" t="s">
        <v>53</v>
      </c>
      <c r="C85" s="57" t="s">
        <v>139</v>
      </c>
      <c r="D85" s="57" t="s">
        <v>193</v>
      </c>
      <c r="E85" s="58">
        <v>10000</v>
      </c>
      <c r="F85" s="58">
        <v>10000</v>
      </c>
    </row>
    <row r="86" spans="1:6" s="42" customFormat="1" ht="12.75" thickBot="1">
      <c r="A86" s="65" t="s">
        <v>54</v>
      </c>
      <c r="B86" s="3" t="s">
        <v>55</v>
      </c>
      <c r="C86" s="3"/>
      <c r="D86" s="3"/>
      <c r="E86" s="6">
        <f>E87+E113+E116</f>
        <v>4961248</v>
      </c>
      <c r="F86" s="6">
        <f>F87+F113+F116</f>
        <v>1769380</v>
      </c>
    </row>
    <row r="87" spans="1:6" s="42" customFormat="1" ht="24.75" thickBot="1">
      <c r="A87" s="23" t="s">
        <v>141</v>
      </c>
      <c r="B87" s="26" t="s">
        <v>55</v>
      </c>
      <c r="C87" s="26" t="s">
        <v>56</v>
      </c>
      <c r="D87" s="26"/>
      <c r="E87" s="27">
        <f>E88+E97</f>
        <v>1811248</v>
      </c>
      <c r="F87" s="27">
        <f>F88+F97</f>
        <v>1619380</v>
      </c>
    </row>
    <row r="88" spans="1:6" s="42" customFormat="1" ht="36.75" thickBot="1">
      <c r="A88" s="23" t="s">
        <v>142</v>
      </c>
      <c r="B88" s="26" t="s">
        <v>55</v>
      </c>
      <c r="C88" s="26" t="s">
        <v>57</v>
      </c>
      <c r="D88" s="26"/>
      <c r="E88" s="27">
        <f>E89+E94</f>
        <v>651000</v>
      </c>
      <c r="F88" s="27">
        <f>F89+F94</f>
        <v>551000</v>
      </c>
    </row>
    <row r="89" spans="1:6" s="42" customFormat="1" ht="24.75" thickBot="1">
      <c r="A89" s="23" t="s">
        <v>143</v>
      </c>
      <c r="B89" s="26" t="s">
        <v>55</v>
      </c>
      <c r="C89" s="26" t="s">
        <v>58</v>
      </c>
      <c r="D89" s="26"/>
      <c r="E89" s="27">
        <f>E90+E92</f>
        <v>551000</v>
      </c>
      <c r="F89" s="27">
        <f>F90+F92</f>
        <v>451000</v>
      </c>
    </row>
    <row r="90" spans="1:6" s="42" customFormat="1" ht="24.75" thickBot="1">
      <c r="A90" s="23" t="s">
        <v>14</v>
      </c>
      <c r="B90" s="26" t="s">
        <v>55</v>
      </c>
      <c r="C90" s="26" t="s">
        <v>58</v>
      </c>
      <c r="D90" s="26">
        <v>200</v>
      </c>
      <c r="E90" s="27">
        <f>E91</f>
        <v>550000</v>
      </c>
      <c r="F90" s="27">
        <f>F91</f>
        <v>450000</v>
      </c>
    </row>
    <row r="91" spans="1:6" s="42" customFormat="1" ht="36.75" thickBot="1">
      <c r="A91" s="23" t="s">
        <v>21</v>
      </c>
      <c r="B91" s="26" t="s">
        <v>55</v>
      </c>
      <c r="C91" s="26" t="s">
        <v>58</v>
      </c>
      <c r="D91" s="26">
        <v>247</v>
      </c>
      <c r="E91" s="27">
        <v>550000</v>
      </c>
      <c r="F91" s="27">
        <v>450000</v>
      </c>
    </row>
    <row r="92" spans="1:6" s="42" customFormat="1" ht="12.75" thickBot="1">
      <c r="A92" s="23" t="s">
        <v>23</v>
      </c>
      <c r="B92" s="26" t="s">
        <v>55</v>
      </c>
      <c r="C92" s="26" t="s">
        <v>58</v>
      </c>
      <c r="D92" s="26">
        <v>850</v>
      </c>
      <c r="E92" s="27">
        <v>1000</v>
      </c>
      <c r="F92" s="27">
        <v>1000</v>
      </c>
    </row>
    <row r="93" spans="1:6" s="42" customFormat="1" ht="12.75" thickBot="1">
      <c r="A93" s="23" t="s">
        <v>144</v>
      </c>
      <c r="B93" s="26" t="s">
        <v>55</v>
      </c>
      <c r="C93" s="26" t="s">
        <v>58</v>
      </c>
      <c r="D93" s="26">
        <v>853</v>
      </c>
      <c r="E93" s="27">
        <v>1000</v>
      </c>
      <c r="F93" s="27">
        <v>1000</v>
      </c>
    </row>
    <row r="94" spans="1:6" s="42" customFormat="1" ht="12.75" thickBot="1">
      <c r="A94" s="23" t="s">
        <v>145</v>
      </c>
      <c r="B94" s="26" t="s">
        <v>55</v>
      </c>
      <c r="C94" s="26" t="s">
        <v>146</v>
      </c>
      <c r="D94" s="26"/>
      <c r="E94" s="27">
        <f>E95</f>
        <v>100000</v>
      </c>
      <c r="F94" s="27">
        <f>F95</f>
        <v>100000</v>
      </c>
    </row>
    <row r="95" spans="1:6" s="42" customFormat="1" ht="24.75" thickBot="1">
      <c r="A95" s="23" t="s">
        <v>14</v>
      </c>
      <c r="B95" s="26" t="s">
        <v>55</v>
      </c>
      <c r="C95" s="26" t="s">
        <v>146</v>
      </c>
      <c r="D95" s="26">
        <v>200</v>
      </c>
      <c r="E95" s="27">
        <f>E96</f>
        <v>100000</v>
      </c>
      <c r="F95" s="27">
        <f>F96</f>
        <v>100000</v>
      </c>
    </row>
    <row r="96" spans="1:6" s="42" customFormat="1" ht="36.75" thickBot="1">
      <c r="A96" s="23" t="s">
        <v>21</v>
      </c>
      <c r="B96" s="26" t="s">
        <v>55</v>
      </c>
      <c r="C96" s="26" t="s">
        <v>146</v>
      </c>
      <c r="D96" s="26">
        <v>244</v>
      </c>
      <c r="E96" s="27">
        <v>100000</v>
      </c>
      <c r="F96" s="27">
        <v>100000</v>
      </c>
    </row>
    <row r="97" spans="1:6" s="42" customFormat="1" ht="24.75" thickBot="1">
      <c r="A97" s="23" t="s">
        <v>147</v>
      </c>
      <c r="B97" s="26" t="s">
        <v>55</v>
      </c>
      <c r="C97" s="26" t="s">
        <v>61</v>
      </c>
      <c r="D97" s="26"/>
      <c r="E97" s="27">
        <f>E98+E101+E104+E107+E110</f>
        <v>1160248</v>
      </c>
      <c r="F97" s="27">
        <f>F98+F101+F104+F107+F110</f>
        <v>1068380</v>
      </c>
    </row>
    <row r="98" spans="1:6" s="42" customFormat="1" ht="24.75" thickBot="1">
      <c r="A98" s="23" t="s">
        <v>147</v>
      </c>
      <c r="B98" s="26" t="s">
        <v>55</v>
      </c>
      <c r="C98" s="26" t="s">
        <v>63</v>
      </c>
      <c r="D98" s="26"/>
      <c r="E98" s="27">
        <f>E99</f>
        <v>890248</v>
      </c>
      <c r="F98" s="27">
        <f>F99</f>
        <v>868380</v>
      </c>
    </row>
    <row r="99" spans="1:6" s="42" customFormat="1" ht="24.75" thickBot="1">
      <c r="A99" s="23" t="s">
        <v>14</v>
      </c>
      <c r="B99" s="26" t="s">
        <v>55</v>
      </c>
      <c r="C99" s="26" t="s">
        <v>63</v>
      </c>
      <c r="D99" s="26">
        <v>240</v>
      </c>
      <c r="E99" s="27">
        <f>E100</f>
        <v>890248</v>
      </c>
      <c r="F99" s="27">
        <f>F100</f>
        <v>868380</v>
      </c>
    </row>
    <row r="100" spans="1:6" s="42" customFormat="1" ht="36.75" thickBot="1">
      <c r="A100" s="23" t="s">
        <v>21</v>
      </c>
      <c r="B100" s="26" t="s">
        <v>55</v>
      </c>
      <c r="C100" s="26" t="s">
        <v>63</v>
      </c>
      <c r="D100" s="26">
        <v>244</v>
      </c>
      <c r="E100" s="27">
        <v>890248</v>
      </c>
      <c r="F100" s="27">
        <v>868380</v>
      </c>
    </row>
    <row r="101" spans="1:6" s="42" customFormat="1" ht="12.75" thickBot="1">
      <c r="A101" s="52" t="s">
        <v>148</v>
      </c>
      <c r="B101" s="26" t="s">
        <v>55</v>
      </c>
      <c r="C101" s="26" t="s">
        <v>65</v>
      </c>
      <c r="D101" s="26"/>
      <c r="E101" s="41">
        <f>E102</f>
        <v>50000</v>
      </c>
      <c r="F101" s="41">
        <f>F102</f>
        <v>50000</v>
      </c>
    </row>
    <row r="102" spans="1:6" s="42" customFormat="1" ht="24.75" thickBot="1">
      <c r="A102" s="23" t="s">
        <v>14</v>
      </c>
      <c r="B102" s="26" t="s">
        <v>55</v>
      </c>
      <c r="C102" s="26" t="s">
        <v>65</v>
      </c>
      <c r="D102" s="26">
        <v>200</v>
      </c>
      <c r="E102" s="27">
        <f>E103</f>
        <v>50000</v>
      </c>
      <c r="F102" s="27">
        <f>F103</f>
        <v>50000</v>
      </c>
    </row>
    <row r="103" spans="1:6" s="42" customFormat="1" ht="36.75" thickBot="1">
      <c r="A103" s="23" t="s">
        <v>21</v>
      </c>
      <c r="B103" s="26" t="s">
        <v>55</v>
      </c>
      <c r="C103" s="26" t="s">
        <v>65</v>
      </c>
      <c r="D103" s="26">
        <v>244</v>
      </c>
      <c r="E103" s="27">
        <v>50000</v>
      </c>
      <c r="F103" s="27">
        <v>50000</v>
      </c>
    </row>
    <row r="104" spans="1:6" s="42" customFormat="1" ht="24.75" thickBot="1">
      <c r="A104" s="23" t="s">
        <v>149</v>
      </c>
      <c r="B104" s="26" t="s">
        <v>55</v>
      </c>
      <c r="C104" s="26" t="s">
        <v>66</v>
      </c>
      <c r="D104" s="26"/>
      <c r="E104" s="27">
        <f>E105</f>
        <v>120000</v>
      </c>
      <c r="F104" s="27">
        <f>F105</f>
        <v>50000</v>
      </c>
    </row>
    <row r="105" spans="1:6" s="42" customFormat="1" ht="24.75" thickBot="1">
      <c r="A105" s="52" t="s">
        <v>14</v>
      </c>
      <c r="B105" s="26" t="s">
        <v>55</v>
      </c>
      <c r="C105" s="26" t="s">
        <v>66</v>
      </c>
      <c r="D105" s="26">
        <v>200</v>
      </c>
      <c r="E105" s="41">
        <v>120000</v>
      </c>
      <c r="F105" s="41">
        <v>50000</v>
      </c>
    </row>
    <row r="106" spans="1:6" s="42" customFormat="1" ht="36.75" thickBot="1">
      <c r="A106" s="52" t="s">
        <v>21</v>
      </c>
      <c r="B106" s="26" t="s">
        <v>55</v>
      </c>
      <c r="C106" s="26" t="s">
        <v>66</v>
      </c>
      <c r="D106" s="26">
        <v>244</v>
      </c>
      <c r="E106" s="41">
        <v>50000</v>
      </c>
      <c r="F106" s="41">
        <v>50000</v>
      </c>
    </row>
    <row r="107" spans="1:6" s="42" customFormat="1" ht="24.75" thickBot="1">
      <c r="A107" s="23" t="s">
        <v>150</v>
      </c>
      <c r="B107" s="26" t="s">
        <v>55</v>
      </c>
      <c r="C107" s="26" t="s">
        <v>89</v>
      </c>
      <c r="D107" s="26"/>
      <c r="E107" s="41">
        <f>E108</f>
        <v>50000</v>
      </c>
      <c r="F107" s="41">
        <f>F108</f>
        <v>50000</v>
      </c>
    </row>
    <row r="108" spans="1:6" s="42" customFormat="1" ht="24.75" thickBot="1">
      <c r="A108" s="52" t="s">
        <v>14</v>
      </c>
      <c r="B108" s="26" t="s">
        <v>55</v>
      </c>
      <c r="C108" s="26" t="s">
        <v>89</v>
      </c>
      <c r="D108" s="26">
        <v>200</v>
      </c>
      <c r="E108" s="41">
        <f>E109</f>
        <v>50000</v>
      </c>
      <c r="F108" s="41">
        <f>F109</f>
        <v>50000</v>
      </c>
    </row>
    <row r="109" spans="1:6" s="42" customFormat="1" ht="36.75" thickBot="1">
      <c r="A109" s="52" t="s">
        <v>21</v>
      </c>
      <c r="B109" s="26" t="s">
        <v>55</v>
      </c>
      <c r="C109" s="26" t="s">
        <v>89</v>
      </c>
      <c r="D109" s="26">
        <v>244</v>
      </c>
      <c r="E109" s="41">
        <v>50000</v>
      </c>
      <c r="F109" s="41">
        <v>50000</v>
      </c>
    </row>
    <row r="110" spans="1:6" s="42" customFormat="1" ht="12.75" thickBot="1">
      <c r="A110" s="23" t="s">
        <v>151</v>
      </c>
      <c r="B110" s="26" t="s">
        <v>55</v>
      </c>
      <c r="C110" s="26" t="s">
        <v>152</v>
      </c>
      <c r="D110" s="26"/>
      <c r="E110" s="41">
        <f>E111</f>
        <v>50000</v>
      </c>
      <c r="F110" s="41">
        <f>F111</f>
        <v>50000</v>
      </c>
    </row>
    <row r="111" spans="1:6" s="42" customFormat="1" ht="24.75" thickBot="1">
      <c r="A111" s="52" t="s">
        <v>14</v>
      </c>
      <c r="B111" s="26" t="s">
        <v>55</v>
      </c>
      <c r="C111" s="26" t="s">
        <v>152</v>
      </c>
      <c r="D111" s="26">
        <v>200</v>
      </c>
      <c r="E111" s="41">
        <f>E112</f>
        <v>50000</v>
      </c>
      <c r="F111" s="41">
        <f>F112</f>
        <v>50000</v>
      </c>
    </row>
    <row r="112" spans="1:6" s="42" customFormat="1" ht="36.75" thickBot="1">
      <c r="A112" s="52" t="s">
        <v>21</v>
      </c>
      <c r="B112" s="26" t="s">
        <v>55</v>
      </c>
      <c r="C112" s="26" t="s">
        <v>152</v>
      </c>
      <c r="D112" s="26">
        <v>244</v>
      </c>
      <c r="E112" s="41">
        <v>50000</v>
      </c>
      <c r="F112" s="41">
        <v>50000</v>
      </c>
    </row>
    <row r="113" spans="1:6" s="42" customFormat="1" ht="24.75" thickBot="1">
      <c r="A113" s="23" t="s">
        <v>181</v>
      </c>
      <c r="B113" s="115" t="s">
        <v>55</v>
      </c>
      <c r="C113" s="26" t="s">
        <v>183</v>
      </c>
      <c r="D113" s="115"/>
      <c r="E113" s="116">
        <f>E114</f>
        <v>3000000</v>
      </c>
      <c r="F113" s="116">
        <v>0</v>
      </c>
    </row>
    <row r="114" spans="1:6" s="42" customFormat="1" ht="48.75" thickBot="1">
      <c r="A114" s="23" t="s">
        <v>154</v>
      </c>
      <c r="B114" s="18" t="s">
        <v>55</v>
      </c>
      <c r="C114" s="26" t="s">
        <v>182</v>
      </c>
      <c r="D114" s="18">
        <v>200</v>
      </c>
      <c r="E114" s="20">
        <f>E115</f>
        <v>3000000</v>
      </c>
      <c r="F114" s="20">
        <v>0</v>
      </c>
    </row>
    <row r="115" spans="1:6" s="42" customFormat="1" ht="24.75" thickBot="1">
      <c r="A115" s="52" t="s">
        <v>14</v>
      </c>
      <c r="B115" s="26" t="s">
        <v>55</v>
      </c>
      <c r="C115" s="26" t="s">
        <v>182</v>
      </c>
      <c r="D115" s="26">
        <v>244</v>
      </c>
      <c r="E115" s="20">
        <v>3000000</v>
      </c>
      <c r="F115" s="20">
        <v>0</v>
      </c>
    </row>
    <row r="116" spans="1:6" s="42" customFormat="1" ht="48.75" thickBot="1">
      <c r="A116" s="23" t="s">
        <v>202</v>
      </c>
      <c r="B116" s="1" t="s">
        <v>55</v>
      </c>
      <c r="C116" s="1" t="s">
        <v>28</v>
      </c>
      <c r="D116" s="1"/>
      <c r="E116" s="20">
        <f>E117</f>
        <v>150000</v>
      </c>
      <c r="F116" s="20">
        <f>F117</f>
        <v>150000</v>
      </c>
    </row>
    <row r="117" spans="1:6" s="42" customFormat="1" ht="24.75" thickBot="1">
      <c r="A117" s="52" t="s">
        <v>14</v>
      </c>
      <c r="B117" s="26" t="s">
        <v>55</v>
      </c>
      <c r="C117" s="26" t="s">
        <v>117</v>
      </c>
      <c r="D117" s="26">
        <v>200</v>
      </c>
      <c r="E117" s="20">
        <v>150000</v>
      </c>
      <c r="F117" s="20">
        <v>150000</v>
      </c>
    </row>
    <row r="118" spans="1:6" s="42" customFormat="1" ht="13.5" thickBot="1">
      <c r="A118" s="103" t="s">
        <v>155</v>
      </c>
      <c r="B118" s="105" t="s">
        <v>156</v>
      </c>
      <c r="C118" s="105"/>
      <c r="D118" s="105"/>
      <c r="E118" s="106">
        <f t="shared" ref="E118:F121" si="6">E119</f>
        <v>15000</v>
      </c>
      <c r="F118" s="106">
        <f t="shared" si="6"/>
        <v>15000</v>
      </c>
    </row>
    <row r="119" spans="1:6" s="42" customFormat="1" ht="45.75" thickBot="1">
      <c r="A119" s="80" t="s">
        <v>157</v>
      </c>
      <c r="B119" s="91" t="s">
        <v>69</v>
      </c>
      <c r="C119" s="91"/>
      <c r="D119" s="91"/>
      <c r="E119" s="92">
        <f t="shared" si="6"/>
        <v>15000</v>
      </c>
      <c r="F119" s="92">
        <f t="shared" si="6"/>
        <v>15000</v>
      </c>
    </row>
    <row r="120" spans="1:6" s="42" customFormat="1" ht="36.75" thickBot="1">
      <c r="A120" s="23" t="s">
        <v>153</v>
      </c>
      <c r="B120" s="26" t="s">
        <v>69</v>
      </c>
      <c r="C120" s="26" t="s">
        <v>28</v>
      </c>
      <c r="D120" s="26"/>
      <c r="E120" s="27">
        <f t="shared" si="6"/>
        <v>15000</v>
      </c>
      <c r="F120" s="27">
        <f t="shared" si="6"/>
        <v>15000</v>
      </c>
    </row>
    <row r="121" spans="1:6" s="42" customFormat="1" ht="36.75" thickBot="1">
      <c r="A121" s="23" t="s">
        <v>21</v>
      </c>
      <c r="B121" s="26" t="s">
        <v>69</v>
      </c>
      <c r="C121" s="26" t="s">
        <v>70</v>
      </c>
      <c r="D121" s="26">
        <v>200</v>
      </c>
      <c r="E121" s="27">
        <f t="shared" si="6"/>
        <v>15000</v>
      </c>
      <c r="F121" s="27">
        <f t="shared" si="6"/>
        <v>15000</v>
      </c>
    </row>
    <row r="122" spans="1:6" s="42" customFormat="1" ht="36.75" thickBot="1">
      <c r="A122" s="23" t="s">
        <v>21</v>
      </c>
      <c r="B122" s="26" t="s">
        <v>69</v>
      </c>
      <c r="C122" s="26" t="s">
        <v>70</v>
      </c>
      <c r="D122" s="26">
        <v>244</v>
      </c>
      <c r="E122" s="27">
        <v>15000</v>
      </c>
      <c r="F122" s="27">
        <v>15000</v>
      </c>
    </row>
    <row r="123" spans="1:6" s="42" customFormat="1" ht="13.5" thickBot="1">
      <c r="A123" s="103" t="s">
        <v>158</v>
      </c>
      <c r="B123" s="105" t="s">
        <v>159</v>
      </c>
      <c r="C123" s="105"/>
      <c r="D123" s="105"/>
      <c r="E123" s="106">
        <f t="shared" ref="E123:F127" si="7">E124</f>
        <v>3500000</v>
      </c>
      <c r="F123" s="106">
        <f t="shared" si="7"/>
        <v>3500000</v>
      </c>
    </row>
    <row r="124" spans="1:6" s="42" customFormat="1" ht="12.75" thickBot="1">
      <c r="A124" s="23" t="s">
        <v>160</v>
      </c>
      <c r="B124" s="26" t="s">
        <v>71</v>
      </c>
      <c r="C124" s="26"/>
      <c r="D124" s="26"/>
      <c r="E124" s="27">
        <f t="shared" si="7"/>
        <v>3500000</v>
      </c>
      <c r="F124" s="27">
        <f t="shared" si="7"/>
        <v>3500000</v>
      </c>
    </row>
    <row r="125" spans="1:6" s="42" customFormat="1" ht="24.75" thickBot="1">
      <c r="A125" s="23" t="s">
        <v>140</v>
      </c>
      <c r="B125" s="26" t="s">
        <v>161</v>
      </c>
      <c r="C125" s="26" t="s">
        <v>118</v>
      </c>
      <c r="D125" s="26"/>
      <c r="E125" s="27">
        <f t="shared" si="7"/>
        <v>3500000</v>
      </c>
      <c r="F125" s="27">
        <f t="shared" si="7"/>
        <v>3500000</v>
      </c>
    </row>
    <row r="126" spans="1:6" s="42" customFormat="1" ht="24.75" thickBot="1">
      <c r="A126" s="23" t="s">
        <v>162</v>
      </c>
      <c r="B126" s="26" t="s">
        <v>71</v>
      </c>
      <c r="C126" s="26" t="s">
        <v>104</v>
      </c>
      <c r="D126" s="26"/>
      <c r="E126" s="27">
        <f t="shared" si="7"/>
        <v>3500000</v>
      </c>
      <c r="F126" s="27">
        <f t="shared" si="7"/>
        <v>3500000</v>
      </c>
    </row>
    <row r="127" spans="1:6" s="42" customFormat="1" ht="12.75" thickBot="1">
      <c r="A127" s="23" t="s">
        <v>163</v>
      </c>
      <c r="B127" s="26" t="s">
        <v>71</v>
      </c>
      <c r="C127" s="26" t="s">
        <v>118</v>
      </c>
      <c r="D127" s="26">
        <v>500</v>
      </c>
      <c r="E127" s="27">
        <f t="shared" si="7"/>
        <v>3500000</v>
      </c>
      <c r="F127" s="27">
        <f t="shared" si="7"/>
        <v>3500000</v>
      </c>
    </row>
    <row r="128" spans="1:6" s="42" customFormat="1" ht="12.75" thickBot="1">
      <c r="A128" s="88" t="s">
        <v>164</v>
      </c>
      <c r="B128" s="26" t="s">
        <v>71</v>
      </c>
      <c r="C128" s="1" t="s">
        <v>107</v>
      </c>
      <c r="D128" s="26">
        <v>540</v>
      </c>
      <c r="E128" s="27">
        <v>3500000</v>
      </c>
      <c r="F128" s="27">
        <v>3500000</v>
      </c>
    </row>
    <row r="129" spans="1:6" s="42" customFormat="1" ht="13.5" thickBot="1">
      <c r="A129" s="103" t="s">
        <v>165</v>
      </c>
      <c r="B129" s="105" t="s">
        <v>166</v>
      </c>
      <c r="C129" s="105"/>
      <c r="D129" s="105"/>
      <c r="E129" s="106">
        <f>E130</f>
        <v>302512</v>
      </c>
      <c r="F129" s="106">
        <f>F130</f>
        <v>302512</v>
      </c>
    </row>
    <row r="130" spans="1:6" s="42" customFormat="1" ht="12.75" thickBot="1">
      <c r="A130" s="23" t="s">
        <v>74</v>
      </c>
      <c r="B130" s="26" t="s">
        <v>73</v>
      </c>
      <c r="C130" s="26"/>
      <c r="D130" s="26"/>
      <c r="E130" s="27">
        <f>E131</f>
        <v>302512</v>
      </c>
      <c r="F130" s="27">
        <f>F131</f>
        <v>302512</v>
      </c>
    </row>
    <row r="131" spans="1:6" s="42" customFormat="1" ht="36.75" thickBot="1">
      <c r="A131" s="23" t="s">
        <v>75</v>
      </c>
      <c r="B131" s="26" t="s">
        <v>73</v>
      </c>
      <c r="C131" s="26" t="s">
        <v>184</v>
      </c>
      <c r="D131" s="26"/>
      <c r="E131" s="27">
        <f>E132+E137</f>
        <v>302512</v>
      </c>
      <c r="F131" s="27">
        <f>F132+F137</f>
        <v>302512</v>
      </c>
    </row>
    <row r="132" spans="1:6" s="42" customFormat="1" ht="24.75" thickBot="1">
      <c r="A132" s="62" t="s">
        <v>174</v>
      </c>
      <c r="B132" s="95" t="s">
        <v>73</v>
      </c>
      <c r="C132" s="95" t="s">
        <v>77</v>
      </c>
      <c r="D132" s="95"/>
      <c r="E132" s="60">
        <f>E133+E135</f>
        <v>232512</v>
      </c>
      <c r="F132" s="60">
        <f>F133+F135</f>
        <v>232512</v>
      </c>
    </row>
    <row r="133" spans="1:6" s="42" customFormat="1" ht="24.75" thickBot="1">
      <c r="A133" s="23" t="s">
        <v>78</v>
      </c>
      <c r="B133" s="26" t="s">
        <v>73</v>
      </c>
      <c r="C133" s="26" t="s">
        <v>80</v>
      </c>
      <c r="D133" s="25" t="s">
        <v>173</v>
      </c>
      <c r="E133" s="27">
        <f>E134</f>
        <v>6000</v>
      </c>
      <c r="F133" s="27">
        <f>F134</f>
        <v>6000</v>
      </c>
    </row>
    <row r="134" spans="1:6" s="42" customFormat="1" ht="12.75" thickBot="1">
      <c r="A134" s="23" t="s">
        <v>172</v>
      </c>
      <c r="B134" s="26" t="s">
        <v>73</v>
      </c>
      <c r="C134" s="26" t="s">
        <v>80</v>
      </c>
      <c r="D134" s="26">
        <v>360</v>
      </c>
      <c r="E134" s="27">
        <v>6000</v>
      </c>
      <c r="F134" s="27">
        <v>6000</v>
      </c>
    </row>
    <row r="135" spans="1:6" s="42" customFormat="1" ht="12.75" thickBot="1">
      <c r="A135" s="23" t="s">
        <v>81</v>
      </c>
      <c r="B135" s="26" t="s">
        <v>73</v>
      </c>
      <c r="C135" s="26" t="s">
        <v>79</v>
      </c>
      <c r="D135" s="26">
        <v>312</v>
      </c>
      <c r="E135" s="27">
        <f>E136</f>
        <v>226512</v>
      </c>
      <c r="F135" s="27">
        <f>F136</f>
        <v>226512</v>
      </c>
    </row>
    <row r="136" spans="1:6" s="42" customFormat="1" ht="12.75" thickBot="1">
      <c r="A136" s="23" t="s">
        <v>175</v>
      </c>
      <c r="B136" s="26" t="s">
        <v>73</v>
      </c>
      <c r="C136" s="26" t="s">
        <v>80</v>
      </c>
      <c r="D136" s="26">
        <v>312</v>
      </c>
      <c r="E136" s="27">
        <v>226512</v>
      </c>
      <c r="F136" s="27">
        <v>226512</v>
      </c>
    </row>
    <row r="137" spans="1:6" s="42" customFormat="1" ht="36.75" thickBot="1">
      <c r="A137" s="23" t="s">
        <v>167</v>
      </c>
      <c r="B137" s="76" t="s">
        <v>73</v>
      </c>
      <c r="C137" s="76"/>
      <c r="D137" s="76"/>
      <c r="E137" s="77">
        <f>E138</f>
        <v>70000</v>
      </c>
      <c r="F137" s="77">
        <f>F138</f>
        <v>70000</v>
      </c>
    </row>
    <row r="138" spans="1:6" s="42" customFormat="1" ht="12.75" thickBot="1">
      <c r="A138" s="66" t="s">
        <v>176</v>
      </c>
      <c r="B138" s="68" t="s">
        <v>73</v>
      </c>
      <c r="C138" s="68" t="s">
        <v>103</v>
      </c>
      <c r="D138" s="68">
        <v>540</v>
      </c>
      <c r="E138" s="69">
        <v>70000</v>
      </c>
      <c r="F138" s="69">
        <v>70000</v>
      </c>
    </row>
    <row r="139" spans="1:6" s="42" customFormat="1" ht="13.5" thickBot="1">
      <c r="A139" s="110" t="s">
        <v>82</v>
      </c>
      <c r="B139" s="112" t="s">
        <v>106</v>
      </c>
      <c r="C139" s="112"/>
      <c r="D139" s="112"/>
      <c r="E139" s="113">
        <f t="shared" ref="E139:F141" si="8">E140</f>
        <v>1000</v>
      </c>
      <c r="F139" s="113">
        <f t="shared" si="8"/>
        <v>1000</v>
      </c>
    </row>
    <row r="140" spans="1:6" ht="24.75" thickBot="1">
      <c r="A140" s="82" t="s">
        <v>168</v>
      </c>
      <c r="B140" s="68" t="s">
        <v>106</v>
      </c>
      <c r="C140" s="68" t="s">
        <v>179</v>
      </c>
      <c r="D140" s="68"/>
      <c r="E140" s="69">
        <f t="shared" si="8"/>
        <v>1000</v>
      </c>
      <c r="F140" s="69">
        <f t="shared" si="8"/>
        <v>1000</v>
      </c>
    </row>
    <row r="141" spans="1:6" ht="24.75" thickBot="1">
      <c r="A141" s="66" t="s">
        <v>177</v>
      </c>
      <c r="B141" s="68" t="s">
        <v>106</v>
      </c>
      <c r="C141" s="68" t="s">
        <v>178</v>
      </c>
      <c r="D141" s="68">
        <v>540</v>
      </c>
      <c r="E141" s="69">
        <f t="shared" si="8"/>
        <v>1000</v>
      </c>
      <c r="F141" s="69">
        <f t="shared" si="8"/>
        <v>1000</v>
      </c>
    </row>
    <row r="142" spans="1:6" ht="15" thickBot="1">
      <c r="A142" s="82" t="s">
        <v>176</v>
      </c>
      <c r="B142" s="68" t="s">
        <v>106</v>
      </c>
      <c r="C142" s="68" t="s">
        <v>178</v>
      </c>
      <c r="D142" s="68">
        <v>540</v>
      </c>
      <c r="E142" s="69">
        <v>1000</v>
      </c>
      <c r="F142" s="69">
        <v>1000</v>
      </c>
    </row>
  </sheetData>
  <mergeCells count="2">
    <mergeCell ref="A6:F10"/>
    <mergeCell ref="D2:F5"/>
  </mergeCells>
  <pageMargins left="0.7" right="0.7" top="0.75" bottom="0.75" header="0.3" footer="0.3"/>
  <pageSetup paperSize="9" scale="8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76"/>
  <sheetViews>
    <sheetView topLeftCell="A25" workbookViewId="0">
      <selection activeCell="A2" sqref="A2:D74"/>
    </sheetView>
  </sheetViews>
  <sheetFormatPr defaultColWidth="8.85546875" defaultRowHeight="14.25"/>
  <cols>
    <col min="1" max="1" width="52.28515625" style="8" customWidth="1"/>
    <col min="2" max="2" width="18.7109375" style="8" customWidth="1"/>
    <col min="3" max="3" width="10.28515625" style="8" customWidth="1"/>
    <col min="4" max="4" width="12.7109375" style="8" customWidth="1"/>
    <col min="5" max="5" width="15.28515625" style="8" customWidth="1"/>
    <col min="6" max="6" width="14.5703125" style="8" customWidth="1"/>
    <col min="7" max="16384" width="8.85546875" style="8"/>
  </cols>
  <sheetData>
    <row r="2" spans="1:7">
      <c r="B2" s="9"/>
      <c r="C2" s="9"/>
    </row>
    <row r="3" spans="1:7" ht="13.9" customHeight="1">
      <c r="B3" s="177" t="s">
        <v>230</v>
      </c>
      <c r="C3" s="177"/>
      <c r="D3" s="177"/>
    </row>
    <row r="4" spans="1:7">
      <c r="B4" s="177"/>
      <c r="C4" s="177"/>
      <c r="D4" s="177"/>
    </row>
    <row r="5" spans="1:7">
      <c r="B5" s="177"/>
      <c r="C5" s="177"/>
      <c r="D5" s="177"/>
    </row>
    <row r="6" spans="1:7">
      <c r="B6" s="177"/>
      <c r="C6" s="177"/>
      <c r="D6" s="177"/>
    </row>
    <row r="7" spans="1:7">
      <c r="B7" s="177"/>
      <c r="C7" s="177"/>
      <c r="D7" s="177"/>
    </row>
    <row r="8" spans="1:7">
      <c r="A8" s="170" t="s">
        <v>196</v>
      </c>
      <c r="B8" s="178"/>
      <c r="C8" s="178"/>
      <c r="D8" s="178"/>
    </row>
    <row r="9" spans="1:7">
      <c r="A9" s="178"/>
      <c r="B9" s="178"/>
      <c r="C9" s="178"/>
      <c r="D9" s="178"/>
    </row>
    <row r="10" spans="1:7">
      <c r="A10" s="178"/>
      <c r="B10" s="178"/>
      <c r="C10" s="178"/>
      <c r="D10" s="178"/>
    </row>
    <row r="11" spans="1:7">
      <c r="A11" s="178"/>
      <c r="B11" s="178"/>
      <c r="C11" s="178"/>
      <c r="D11" s="178"/>
    </row>
    <row r="12" spans="1:7" ht="15" thickBot="1">
      <c r="A12" s="179"/>
      <c r="B12" s="179"/>
      <c r="C12" s="179"/>
      <c r="D12" s="179"/>
    </row>
    <row r="13" spans="1:7" ht="48.75" thickBot="1">
      <c r="A13" s="21" t="s">
        <v>1</v>
      </c>
      <c r="B13" s="14" t="s">
        <v>90</v>
      </c>
      <c r="C13" s="14" t="s">
        <v>3</v>
      </c>
      <c r="D13" s="14" t="s">
        <v>95</v>
      </c>
      <c r="G13" s="10"/>
    </row>
    <row r="14" spans="1:7" ht="14.45" customHeight="1" thickBot="1">
      <c r="A14" s="33">
        <v>1</v>
      </c>
      <c r="B14" s="35">
        <v>2</v>
      </c>
      <c r="C14" s="35">
        <v>3</v>
      </c>
      <c r="D14" s="53">
        <v>4</v>
      </c>
      <c r="F14" s="10"/>
    </row>
    <row r="15" spans="1:7" ht="31.9" customHeight="1" thickBot="1">
      <c r="A15" s="62" t="s">
        <v>75</v>
      </c>
      <c r="B15" s="174" t="s">
        <v>76</v>
      </c>
      <c r="C15" s="175"/>
      <c r="D15" s="63">
        <f>D16+D17+D18</f>
        <v>306512</v>
      </c>
      <c r="E15" s="10"/>
    </row>
    <row r="16" spans="1:7" ht="31.9" customHeight="1" thickBot="1">
      <c r="A16" s="129" t="s">
        <v>78</v>
      </c>
      <c r="B16" s="128" t="s">
        <v>77</v>
      </c>
      <c r="C16" s="128">
        <v>360</v>
      </c>
      <c r="D16" s="126">
        <v>10000</v>
      </c>
    </row>
    <row r="17" spans="1:4" ht="14.45" customHeight="1" thickBot="1">
      <c r="A17" s="24" t="s">
        <v>81</v>
      </c>
      <c r="B17" s="26" t="s">
        <v>79</v>
      </c>
      <c r="C17" s="26">
        <v>312</v>
      </c>
      <c r="D17" s="27">
        <v>226512</v>
      </c>
    </row>
    <row r="18" spans="1:4" ht="23.45" customHeight="1" thickBot="1">
      <c r="A18" s="23" t="s">
        <v>167</v>
      </c>
      <c r="B18" s="26" t="s">
        <v>103</v>
      </c>
      <c r="C18" s="26">
        <v>540</v>
      </c>
      <c r="D18" s="27">
        <v>70000</v>
      </c>
    </row>
    <row r="19" spans="1:4" ht="41.45" customHeight="1" thickBot="1">
      <c r="A19" s="22" t="s">
        <v>231</v>
      </c>
      <c r="B19" s="157" t="s">
        <v>222</v>
      </c>
      <c r="C19" s="158"/>
      <c r="D19" s="20">
        <f>D20</f>
        <v>102000</v>
      </c>
    </row>
    <row r="20" spans="1:4" ht="23.45" customHeight="1" thickBot="1">
      <c r="A20" s="23"/>
      <c r="B20" s="26" t="s">
        <v>222</v>
      </c>
      <c r="C20" s="26">
        <v>240</v>
      </c>
      <c r="D20" s="27">
        <v>102000</v>
      </c>
    </row>
    <row r="21" spans="1:4" ht="26.45" customHeight="1" thickBot="1">
      <c r="A21" s="121" t="s">
        <v>42</v>
      </c>
      <c r="B21" s="180" t="s">
        <v>43</v>
      </c>
      <c r="C21" s="181"/>
      <c r="D21" s="122">
        <f>D22</f>
        <v>750000</v>
      </c>
    </row>
    <row r="22" spans="1:4" s="28" customFormat="1" ht="31.15" customHeight="1" thickBot="1">
      <c r="A22" s="129" t="s">
        <v>44</v>
      </c>
      <c r="B22" s="128" t="s">
        <v>45</v>
      </c>
      <c r="C22" s="128">
        <v>200</v>
      </c>
      <c r="D22" s="126">
        <f>D23+D24</f>
        <v>750000</v>
      </c>
    </row>
    <row r="23" spans="1:4" ht="14.45" customHeight="1" thickBot="1">
      <c r="A23" s="129" t="s">
        <v>46</v>
      </c>
      <c r="B23" s="128" t="s">
        <v>47</v>
      </c>
      <c r="C23" s="128">
        <v>240</v>
      </c>
      <c r="D23" s="126">
        <v>300000</v>
      </c>
    </row>
    <row r="24" spans="1:4" ht="15" thickBot="1">
      <c r="A24" s="24" t="s">
        <v>96</v>
      </c>
      <c r="B24" s="26" t="s">
        <v>50</v>
      </c>
      <c r="C24" s="26">
        <v>240</v>
      </c>
      <c r="D24" s="27">
        <v>450000</v>
      </c>
    </row>
    <row r="25" spans="1:4" ht="24.75" thickBot="1">
      <c r="A25" s="62" t="s">
        <v>140</v>
      </c>
      <c r="B25" s="174" t="s">
        <v>232</v>
      </c>
      <c r="C25" s="176"/>
      <c r="D25" s="63">
        <f>D26</f>
        <v>3500000</v>
      </c>
    </row>
    <row r="26" spans="1:4" ht="24.75" thickBot="1">
      <c r="A26" s="23" t="s">
        <v>162</v>
      </c>
      <c r="B26" s="26" t="s">
        <v>107</v>
      </c>
      <c r="C26" s="132">
        <v>540</v>
      </c>
      <c r="D26" s="27">
        <v>3500000</v>
      </c>
    </row>
    <row r="27" spans="1:4" ht="18" customHeight="1" thickBot="1">
      <c r="A27" s="160" t="s">
        <v>233</v>
      </c>
      <c r="B27" s="161"/>
      <c r="C27" s="159"/>
      <c r="D27" s="63">
        <f>D28+D29+D30</f>
        <v>855000</v>
      </c>
    </row>
    <row r="28" spans="1:4" ht="25.9" customHeight="1" thickBot="1">
      <c r="A28" s="24" t="s">
        <v>224</v>
      </c>
      <c r="B28" s="26" t="s">
        <v>225</v>
      </c>
      <c r="C28" s="26">
        <v>240</v>
      </c>
      <c r="D28" s="27">
        <v>550000</v>
      </c>
    </row>
    <row r="29" spans="1:4" ht="33.6" customHeight="1" thickBot="1">
      <c r="A29" s="24" t="s">
        <v>226</v>
      </c>
      <c r="B29" s="133" t="s">
        <v>228</v>
      </c>
      <c r="C29" s="134">
        <v>240</v>
      </c>
      <c r="D29" s="27">
        <v>155000</v>
      </c>
    </row>
    <row r="30" spans="1:4" ht="31.15" customHeight="1" thickBot="1">
      <c r="A30" s="24" t="s">
        <v>227</v>
      </c>
      <c r="B30" s="26" t="s">
        <v>234</v>
      </c>
      <c r="C30" s="26">
        <v>240</v>
      </c>
      <c r="D30" s="27">
        <v>150000</v>
      </c>
    </row>
    <row r="31" spans="1:4" ht="24" customHeight="1" thickBot="1">
      <c r="A31" s="62" t="s">
        <v>83</v>
      </c>
      <c r="B31" s="164" t="s">
        <v>84</v>
      </c>
      <c r="C31" s="165"/>
      <c r="D31" s="63">
        <v>1000</v>
      </c>
    </row>
    <row r="32" spans="1:4" ht="14.45" customHeight="1" thickBot="1">
      <c r="A32" s="24" t="s">
        <v>72</v>
      </c>
      <c r="B32" s="26" t="s">
        <v>85</v>
      </c>
      <c r="C32" s="26">
        <v>540</v>
      </c>
      <c r="D32" s="27">
        <v>1000</v>
      </c>
    </row>
    <row r="33" spans="1:5" ht="24.6" customHeight="1" thickBot="1">
      <c r="A33" s="22" t="s">
        <v>206</v>
      </c>
      <c r="B33" s="3" t="s">
        <v>237</v>
      </c>
      <c r="C33" s="3"/>
      <c r="D33" s="6">
        <f>D34+D35+D36</f>
        <v>3643000</v>
      </c>
    </row>
    <row r="34" spans="1:5" ht="14.45" customHeight="1" thickBot="1">
      <c r="A34" s="23" t="s">
        <v>211</v>
      </c>
      <c r="B34" s="26" t="s">
        <v>237</v>
      </c>
      <c r="C34" s="26">
        <v>240</v>
      </c>
      <c r="D34" s="27">
        <v>600000</v>
      </c>
    </row>
    <row r="35" spans="1:5" ht="14.45" customHeight="1" thickBot="1">
      <c r="A35" s="23" t="s">
        <v>214</v>
      </c>
      <c r="B35" s="26" t="s">
        <v>237</v>
      </c>
      <c r="C35" s="26">
        <v>240</v>
      </c>
      <c r="D35" s="27">
        <v>100000</v>
      </c>
    </row>
    <row r="36" spans="1:5" ht="14.45" customHeight="1" thickBot="1">
      <c r="A36" s="23" t="s">
        <v>218</v>
      </c>
      <c r="B36" s="26" t="s">
        <v>237</v>
      </c>
      <c r="C36" s="26">
        <v>240</v>
      </c>
      <c r="D36" s="27">
        <v>2943000</v>
      </c>
    </row>
    <row r="37" spans="1:5" ht="28.9" customHeight="1" thickBot="1">
      <c r="A37" s="156" t="s">
        <v>239</v>
      </c>
      <c r="B37" s="162" t="s">
        <v>241</v>
      </c>
      <c r="C37" s="163"/>
      <c r="D37" s="6">
        <v>150000</v>
      </c>
    </row>
    <row r="38" spans="1:5" ht="28.15" customHeight="1" thickBot="1">
      <c r="A38" s="23" t="s">
        <v>238</v>
      </c>
      <c r="B38" s="26" t="s">
        <v>241</v>
      </c>
      <c r="C38" s="26">
        <v>240</v>
      </c>
      <c r="D38" s="27">
        <v>150000</v>
      </c>
    </row>
    <row r="39" spans="1:5" ht="27" customHeight="1" thickBot="1">
      <c r="A39" s="62" t="s">
        <v>88</v>
      </c>
      <c r="B39" s="94" t="s">
        <v>56</v>
      </c>
      <c r="C39" s="94"/>
      <c r="D39" s="63">
        <f>D40+D44+D50</f>
        <v>3119807.42</v>
      </c>
    </row>
    <row r="40" spans="1:5" s="28" customFormat="1" ht="14.45" customHeight="1" thickBot="1">
      <c r="A40" s="129" t="s">
        <v>97</v>
      </c>
      <c r="B40" s="128" t="s">
        <v>57</v>
      </c>
      <c r="C40" s="128"/>
      <c r="D40" s="126">
        <f>D41+D42+D43</f>
        <v>651000</v>
      </c>
      <c r="E40" s="64"/>
    </row>
    <row r="41" spans="1:5" s="28" customFormat="1" ht="14.45" customHeight="1" thickBot="1">
      <c r="A41" s="24" t="s">
        <v>22</v>
      </c>
      <c r="B41" s="26" t="s">
        <v>58</v>
      </c>
      <c r="C41" s="26">
        <v>247</v>
      </c>
      <c r="D41" s="27">
        <v>550000</v>
      </c>
    </row>
    <row r="42" spans="1:5" s="28" customFormat="1" ht="15" thickBot="1">
      <c r="A42" s="24" t="s">
        <v>91</v>
      </c>
      <c r="B42" s="26" t="s">
        <v>58</v>
      </c>
      <c r="C42" s="26">
        <v>853</v>
      </c>
      <c r="D42" s="27">
        <v>1000</v>
      </c>
    </row>
    <row r="43" spans="1:5" s="28" customFormat="1" ht="29.45" customHeight="1" thickBot="1">
      <c r="A43" s="24" t="s">
        <v>21</v>
      </c>
      <c r="B43" s="26" t="s">
        <v>59</v>
      </c>
      <c r="C43" s="26">
        <v>240</v>
      </c>
      <c r="D43" s="27">
        <v>100000</v>
      </c>
    </row>
    <row r="44" spans="1:5" ht="21" customHeight="1" thickBot="1">
      <c r="A44" s="129" t="s">
        <v>60</v>
      </c>
      <c r="B44" s="128" t="s">
        <v>61</v>
      </c>
      <c r="C44" s="128"/>
      <c r="D44" s="126">
        <f>D45+D46+D47+D48+D49</f>
        <v>1254996.95</v>
      </c>
    </row>
    <row r="45" spans="1:5" ht="15" thickBot="1">
      <c r="A45" s="24" t="s">
        <v>62</v>
      </c>
      <c r="B45" s="26" t="s">
        <v>63</v>
      </c>
      <c r="C45" s="26">
        <v>240</v>
      </c>
      <c r="D45" s="27">
        <v>764996.95</v>
      </c>
    </row>
    <row r="46" spans="1:5" ht="15" thickBot="1">
      <c r="A46" s="24" t="s">
        <v>64</v>
      </c>
      <c r="B46" s="26" t="s">
        <v>65</v>
      </c>
      <c r="C46" s="26">
        <v>240</v>
      </c>
      <c r="D46" s="27">
        <v>50000</v>
      </c>
    </row>
    <row r="47" spans="1:5" s="28" customFormat="1" ht="28.15" customHeight="1" thickBot="1">
      <c r="A47" s="24" t="s">
        <v>93</v>
      </c>
      <c r="B47" s="26" t="s">
        <v>66</v>
      </c>
      <c r="C47" s="26">
        <v>240</v>
      </c>
      <c r="D47" s="27">
        <v>150000</v>
      </c>
    </row>
    <row r="48" spans="1:5" s="28" customFormat="1" ht="14.45" customHeight="1" thickBot="1">
      <c r="A48" s="24" t="s">
        <v>94</v>
      </c>
      <c r="B48" s="26" t="s">
        <v>89</v>
      </c>
      <c r="C48" s="26">
        <v>240</v>
      </c>
      <c r="D48" s="27">
        <v>150000</v>
      </c>
    </row>
    <row r="49" spans="1:5" s="28" customFormat="1" ht="14.45" customHeight="1" thickBot="1">
      <c r="A49" s="24" t="s">
        <v>187</v>
      </c>
      <c r="B49" s="133" t="s">
        <v>152</v>
      </c>
      <c r="C49" s="134">
        <v>240</v>
      </c>
      <c r="D49" s="27">
        <v>140000</v>
      </c>
    </row>
    <row r="50" spans="1:5" s="28" customFormat="1" ht="39" customHeight="1" thickBot="1">
      <c r="A50" s="23" t="s">
        <v>154</v>
      </c>
      <c r="B50" s="133" t="s">
        <v>117</v>
      </c>
      <c r="C50" s="134">
        <v>240</v>
      </c>
      <c r="D50" s="27">
        <v>1213810.47</v>
      </c>
    </row>
    <row r="51" spans="1:5" s="28" customFormat="1" ht="41.45" customHeight="1" thickBot="1">
      <c r="A51" s="62" t="s">
        <v>119</v>
      </c>
      <c r="B51" s="94" t="s">
        <v>11</v>
      </c>
      <c r="C51" s="94"/>
      <c r="D51" s="63">
        <f>D52+D53+D57+D59+D62</f>
        <v>5240141</v>
      </c>
      <c r="E51" s="64"/>
    </row>
    <row r="52" spans="1:5" ht="14.45" customHeight="1" thickBot="1">
      <c r="A52" s="24" t="s">
        <v>12</v>
      </c>
      <c r="B52" s="26" t="s">
        <v>98</v>
      </c>
      <c r="C52" s="26">
        <v>123</v>
      </c>
      <c r="D52" s="27">
        <v>126000</v>
      </c>
      <c r="E52" s="10"/>
    </row>
    <row r="53" spans="1:5" ht="15" thickBot="1">
      <c r="A53" s="24" t="s">
        <v>17</v>
      </c>
      <c r="B53" s="26" t="s">
        <v>18</v>
      </c>
      <c r="C53" s="26"/>
      <c r="D53" s="27">
        <f>D54+D55+D56</f>
        <v>3985215</v>
      </c>
      <c r="E53" s="10"/>
    </row>
    <row r="54" spans="1:5" s="28" customFormat="1" ht="48.75" thickBot="1">
      <c r="A54" s="24" t="s">
        <v>19</v>
      </c>
      <c r="B54" s="26" t="s">
        <v>18</v>
      </c>
      <c r="C54" s="26">
        <v>120</v>
      </c>
      <c r="D54" s="27">
        <v>3025819</v>
      </c>
    </row>
    <row r="55" spans="1:5" s="28" customFormat="1" ht="24" customHeight="1" thickBot="1">
      <c r="A55" s="24" t="s">
        <v>14</v>
      </c>
      <c r="B55" s="26" t="s">
        <v>18</v>
      </c>
      <c r="C55" s="26">
        <v>240</v>
      </c>
      <c r="D55" s="27">
        <v>954396</v>
      </c>
    </row>
    <row r="56" spans="1:5" ht="14.45" customHeight="1" thickBot="1">
      <c r="A56" s="129" t="s">
        <v>91</v>
      </c>
      <c r="B56" s="128" t="s">
        <v>18</v>
      </c>
      <c r="C56" s="128">
        <v>850</v>
      </c>
      <c r="D56" s="126">
        <v>5000</v>
      </c>
    </row>
    <row r="57" spans="1:5" ht="24" customHeight="1" thickBot="1">
      <c r="A57" s="23" t="s">
        <v>24</v>
      </c>
      <c r="B57" s="18" t="s">
        <v>25</v>
      </c>
      <c r="C57" s="18"/>
      <c r="D57" s="20">
        <f>D58</f>
        <v>734926</v>
      </c>
    </row>
    <row r="58" spans="1:5" ht="52.15" customHeight="1" thickBot="1">
      <c r="A58" s="24" t="s">
        <v>19</v>
      </c>
      <c r="B58" s="26" t="s">
        <v>99</v>
      </c>
      <c r="C58" s="26">
        <v>120</v>
      </c>
      <c r="D58" s="27">
        <v>734926</v>
      </c>
    </row>
    <row r="59" spans="1:5" ht="14.45" customHeight="1" thickBot="1">
      <c r="A59" s="23" t="s">
        <v>30</v>
      </c>
      <c r="B59" s="18" t="s">
        <v>32</v>
      </c>
      <c r="C59" s="18"/>
      <c r="D59" s="20">
        <f>D60+D61</f>
        <v>374000</v>
      </c>
    </row>
    <row r="60" spans="1:5" ht="24.75" thickBot="1">
      <c r="A60" s="24" t="s">
        <v>21</v>
      </c>
      <c r="B60" s="26" t="s">
        <v>100</v>
      </c>
      <c r="C60" s="26">
        <v>240</v>
      </c>
      <c r="D60" s="27">
        <v>370000</v>
      </c>
    </row>
    <row r="61" spans="1:5" ht="14.45" customHeight="1" thickBot="1">
      <c r="A61" s="24" t="s">
        <v>91</v>
      </c>
      <c r="B61" s="26" t="s">
        <v>100</v>
      </c>
      <c r="C61" s="26">
        <v>850</v>
      </c>
      <c r="D61" s="27">
        <v>4000</v>
      </c>
    </row>
    <row r="62" spans="1:5" s="28" customFormat="1" ht="15" thickBot="1">
      <c r="A62" s="23" t="s">
        <v>67</v>
      </c>
      <c r="B62" s="18" t="s">
        <v>70</v>
      </c>
      <c r="C62" s="18"/>
      <c r="D62" s="20">
        <v>20000</v>
      </c>
    </row>
    <row r="63" spans="1:5" ht="15" thickBot="1">
      <c r="A63" s="129" t="s">
        <v>68</v>
      </c>
      <c r="B63" s="128" t="s">
        <v>101</v>
      </c>
      <c r="C63" s="128">
        <v>240</v>
      </c>
      <c r="D63" s="126">
        <v>20000</v>
      </c>
    </row>
    <row r="64" spans="1:5" ht="15" thickBot="1">
      <c r="A64" s="62" t="s">
        <v>52</v>
      </c>
      <c r="B64" s="174" t="s">
        <v>189</v>
      </c>
      <c r="C64" s="175"/>
      <c r="D64" s="63">
        <f>D65</f>
        <v>11000</v>
      </c>
    </row>
    <row r="65" spans="1:5" ht="15" thickBot="1">
      <c r="A65" s="129" t="s">
        <v>108</v>
      </c>
      <c r="B65" s="172" t="s">
        <v>189</v>
      </c>
      <c r="C65" s="173"/>
      <c r="D65" s="126">
        <f>D66</f>
        <v>11000</v>
      </c>
    </row>
    <row r="66" spans="1:5" ht="15" thickBot="1">
      <c r="A66" s="24" t="s">
        <v>138</v>
      </c>
      <c r="B66" s="172" t="s">
        <v>188</v>
      </c>
      <c r="C66" s="173"/>
      <c r="D66" s="126">
        <f>D67</f>
        <v>11000</v>
      </c>
    </row>
    <row r="67" spans="1:5" ht="30.75" thickBot="1">
      <c r="A67" s="125" t="s">
        <v>14</v>
      </c>
      <c r="B67" s="128" t="s">
        <v>188</v>
      </c>
      <c r="C67" s="128">
        <v>240</v>
      </c>
      <c r="D67" s="126">
        <v>11000</v>
      </c>
    </row>
    <row r="68" spans="1:5" ht="15" thickBot="1">
      <c r="A68" s="107" t="s">
        <v>33</v>
      </c>
      <c r="B68" s="174" t="s">
        <v>37</v>
      </c>
      <c r="C68" s="175"/>
      <c r="D68" s="63">
        <f>D69</f>
        <v>54734</v>
      </c>
    </row>
    <row r="69" spans="1:5" ht="24.75" thickBot="1">
      <c r="A69" s="123" t="s">
        <v>36</v>
      </c>
      <c r="B69" s="172" t="s">
        <v>190</v>
      </c>
      <c r="C69" s="173"/>
      <c r="D69" s="126">
        <f>D70</f>
        <v>54734</v>
      </c>
    </row>
    <row r="70" spans="1:5" ht="15" thickBot="1">
      <c r="A70" s="129" t="s">
        <v>109</v>
      </c>
      <c r="B70" s="172" t="s">
        <v>110</v>
      </c>
      <c r="C70" s="173"/>
      <c r="D70" s="126">
        <f>D71+D72</f>
        <v>54734</v>
      </c>
    </row>
    <row r="71" spans="1:5" ht="48.75" thickBot="1">
      <c r="A71" s="129" t="s">
        <v>39</v>
      </c>
      <c r="B71" s="128" t="s">
        <v>110</v>
      </c>
      <c r="C71" s="128">
        <v>120</v>
      </c>
      <c r="D71" s="126">
        <v>49422</v>
      </c>
    </row>
    <row r="72" spans="1:5" ht="24.75" thickBot="1">
      <c r="A72" s="129" t="s">
        <v>21</v>
      </c>
      <c r="B72" s="128" t="s">
        <v>110</v>
      </c>
      <c r="C72" s="128">
        <v>240</v>
      </c>
      <c r="D72" s="126">
        <v>5312</v>
      </c>
    </row>
    <row r="73" spans="1:5" ht="15" thickBot="1">
      <c r="A73" s="130" t="s">
        <v>120</v>
      </c>
      <c r="B73" s="131" t="s">
        <v>121</v>
      </c>
      <c r="C73" s="131">
        <v>870</v>
      </c>
      <c r="D73" s="127">
        <v>28740</v>
      </c>
    </row>
    <row r="74" spans="1:5" ht="15" thickBot="1">
      <c r="A74" s="22" t="s">
        <v>102</v>
      </c>
      <c r="B74" s="3"/>
      <c r="C74" s="3"/>
      <c r="D74" s="6">
        <f>D15+D19+D21+D25+D27+D31+D33+D37+D39+D51+D64+D68+D73</f>
        <v>17761934.420000002</v>
      </c>
      <c r="E74" s="10"/>
    </row>
    <row r="75" spans="1:5">
      <c r="A75" s="12"/>
    </row>
    <row r="76" spans="1:5">
      <c r="A76" s="12"/>
    </row>
  </sheetData>
  <mergeCells count="11">
    <mergeCell ref="B25:C25"/>
    <mergeCell ref="B3:D7"/>
    <mergeCell ref="A8:D12"/>
    <mergeCell ref="B15:C15"/>
    <mergeCell ref="B21:C21"/>
    <mergeCell ref="B70:C70"/>
    <mergeCell ref="B64:C64"/>
    <mergeCell ref="B65:C65"/>
    <mergeCell ref="B66:C66"/>
    <mergeCell ref="B68:C68"/>
    <mergeCell ref="B69:C69"/>
  </mergeCell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K59"/>
  <sheetViews>
    <sheetView tabSelected="1" workbookViewId="0">
      <selection activeCell="F46" sqref="F46"/>
    </sheetView>
  </sheetViews>
  <sheetFormatPr defaultRowHeight="15"/>
  <cols>
    <col min="1" max="1" width="39.85546875" customWidth="1"/>
    <col min="2" max="2" width="13" customWidth="1"/>
    <col min="3" max="3" width="7.5703125" customWidth="1"/>
    <col min="4" max="4" width="13.140625" customWidth="1"/>
    <col min="5" max="5" width="14.85546875" customWidth="1"/>
    <col min="7" max="8" width="9" bestFit="1" customWidth="1"/>
    <col min="10" max="11" width="9" bestFit="1" customWidth="1"/>
  </cols>
  <sheetData>
    <row r="1" spans="1:11">
      <c r="B1" s="17"/>
      <c r="C1" s="183" t="s">
        <v>244</v>
      </c>
      <c r="D1" s="183"/>
      <c r="E1" s="183"/>
    </row>
    <row r="2" spans="1:11">
      <c r="B2" s="17"/>
      <c r="C2" s="183"/>
      <c r="D2" s="183"/>
      <c r="E2" s="183"/>
    </row>
    <row r="3" spans="1:11" ht="48" customHeight="1">
      <c r="B3" s="17"/>
      <c r="C3" s="183"/>
      <c r="D3" s="183"/>
      <c r="E3" s="183"/>
    </row>
    <row r="4" spans="1:11">
      <c r="A4" s="182" t="s">
        <v>195</v>
      </c>
      <c r="B4" s="182"/>
      <c r="C4" s="182"/>
      <c r="D4" s="182"/>
      <c r="E4" s="182"/>
    </row>
    <row r="5" spans="1:11">
      <c r="A5" s="182"/>
      <c r="B5" s="182"/>
      <c r="C5" s="182"/>
      <c r="D5" s="182"/>
      <c r="E5" s="182"/>
    </row>
    <row r="6" spans="1:11">
      <c r="A6" s="182"/>
      <c r="B6" s="182"/>
      <c r="C6" s="182"/>
      <c r="D6" s="182"/>
      <c r="E6" s="182"/>
    </row>
    <row r="7" spans="1:11">
      <c r="A7" s="182"/>
      <c r="B7" s="182"/>
      <c r="C7" s="182"/>
      <c r="D7" s="182"/>
      <c r="E7" s="182"/>
    </row>
    <row r="8" spans="1:11" ht="15.75" thickBot="1">
      <c r="A8" s="182"/>
      <c r="B8" s="182"/>
      <c r="C8" s="182"/>
      <c r="D8" s="182"/>
      <c r="E8" s="182"/>
    </row>
    <row r="9" spans="1:11" s="48" customFormat="1" ht="84.75" thickBot="1">
      <c r="A9" s="21" t="s">
        <v>1</v>
      </c>
      <c r="B9" s="14" t="s">
        <v>90</v>
      </c>
      <c r="C9" s="14" t="s">
        <v>3</v>
      </c>
      <c r="D9" s="14" t="s">
        <v>111</v>
      </c>
      <c r="E9" s="14" t="s">
        <v>191</v>
      </c>
    </row>
    <row r="10" spans="1:11" s="42" customFormat="1" ht="12.75" thickBot="1">
      <c r="A10" s="33">
        <v>1</v>
      </c>
      <c r="B10" s="35">
        <v>2</v>
      </c>
      <c r="C10" s="35">
        <v>3</v>
      </c>
      <c r="D10" s="53">
        <v>4</v>
      </c>
      <c r="E10" s="53">
        <v>5</v>
      </c>
    </row>
    <row r="11" spans="1:11" s="42" customFormat="1" ht="36.75" thickBot="1">
      <c r="A11" s="62" t="s">
        <v>75</v>
      </c>
      <c r="B11" s="174" t="s">
        <v>76</v>
      </c>
      <c r="C11" s="175"/>
      <c r="D11" s="63">
        <f>D12+D13+D14</f>
        <v>302512</v>
      </c>
      <c r="E11" s="63">
        <f>E12+E13+E14</f>
        <v>302512</v>
      </c>
      <c r="H11" s="49"/>
      <c r="K11" s="49"/>
    </row>
    <row r="12" spans="1:11" s="42" customFormat="1" ht="24.75" thickBot="1">
      <c r="A12" s="129" t="s">
        <v>78</v>
      </c>
      <c r="B12" s="128" t="s">
        <v>77</v>
      </c>
      <c r="C12" s="128">
        <v>360</v>
      </c>
      <c r="D12" s="124">
        <v>6000</v>
      </c>
      <c r="E12" s="124">
        <v>6000</v>
      </c>
    </row>
    <row r="13" spans="1:11" s="42" customFormat="1" ht="12.75" thickBot="1">
      <c r="A13" s="129" t="s">
        <v>81</v>
      </c>
      <c r="B13" s="128" t="s">
        <v>79</v>
      </c>
      <c r="C13" s="128">
        <v>312</v>
      </c>
      <c r="D13" s="126">
        <v>226512</v>
      </c>
      <c r="E13" s="126">
        <v>226512</v>
      </c>
    </row>
    <row r="14" spans="1:11" s="42" customFormat="1" ht="36.75" thickBot="1">
      <c r="A14" s="129" t="s">
        <v>167</v>
      </c>
      <c r="B14" s="128" t="s">
        <v>103</v>
      </c>
      <c r="C14" s="128">
        <v>540</v>
      </c>
      <c r="D14" s="124">
        <v>70000</v>
      </c>
      <c r="E14" s="124">
        <v>70000</v>
      </c>
    </row>
    <row r="15" spans="1:11" s="42" customFormat="1" ht="36.75" thickBot="1">
      <c r="A15" s="121" t="s">
        <v>42</v>
      </c>
      <c r="B15" s="180" t="s">
        <v>43</v>
      </c>
      <c r="C15" s="181"/>
      <c r="D15" s="63">
        <f>D16</f>
        <v>579441</v>
      </c>
      <c r="E15" s="63">
        <f>E16</f>
        <v>549441</v>
      </c>
    </row>
    <row r="16" spans="1:11" s="42" customFormat="1" ht="36.75" thickBot="1">
      <c r="A16" s="129" t="s">
        <v>44</v>
      </c>
      <c r="B16" s="128" t="s">
        <v>45</v>
      </c>
      <c r="C16" s="128">
        <v>200</v>
      </c>
      <c r="D16" s="27">
        <f>D17+D18</f>
        <v>579441</v>
      </c>
      <c r="E16" s="27">
        <f>E17+E18</f>
        <v>549441</v>
      </c>
    </row>
    <row r="17" spans="1:5" s="42" customFormat="1" ht="24.75" thickBot="1">
      <c r="A17" s="129" t="s">
        <v>46</v>
      </c>
      <c r="B17" s="128" t="s">
        <v>47</v>
      </c>
      <c r="C17" s="128">
        <v>240</v>
      </c>
      <c r="D17" s="27">
        <v>250000</v>
      </c>
      <c r="E17" s="27">
        <v>220000</v>
      </c>
    </row>
    <row r="18" spans="1:5" s="42" customFormat="1" ht="12.75" thickBot="1">
      <c r="A18" s="24" t="s">
        <v>96</v>
      </c>
      <c r="B18" s="26" t="s">
        <v>50</v>
      </c>
      <c r="C18" s="26">
        <v>240</v>
      </c>
      <c r="D18" s="27">
        <v>329441</v>
      </c>
      <c r="E18" s="27">
        <v>329441</v>
      </c>
    </row>
    <row r="19" spans="1:5" s="42" customFormat="1" ht="24.75" thickBot="1">
      <c r="A19" s="62" t="s">
        <v>140</v>
      </c>
      <c r="B19" s="174" t="s">
        <v>118</v>
      </c>
      <c r="C19" s="184"/>
      <c r="D19" s="63">
        <f>D20</f>
        <v>3500000</v>
      </c>
      <c r="E19" s="63">
        <f>E20</f>
        <v>3500000</v>
      </c>
    </row>
    <row r="20" spans="1:5" s="42" customFormat="1" ht="24.75" thickBot="1">
      <c r="A20" s="24" t="s">
        <v>162</v>
      </c>
      <c r="B20" s="26" t="s">
        <v>107</v>
      </c>
      <c r="C20" s="132">
        <v>540</v>
      </c>
      <c r="D20" s="27">
        <v>3500000</v>
      </c>
      <c r="E20" s="27">
        <v>3500000</v>
      </c>
    </row>
    <row r="21" spans="1:5" s="42" customFormat="1" ht="36.75" thickBot="1">
      <c r="A21" s="62" t="s">
        <v>83</v>
      </c>
      <c r="B21" s="94" t="s">
        <v>84</v>
      </c>
      <c r="C21" s="94"/>
      <c r="D21" s="63">
        <v>1000</v>
      </c>
      <c r="E21" s="63">
        <v>1000</v>
      </c>
    </row>
    <row r="22" spans="1:5" s="42" customFormat="1" ht="24.75" thickBot="1">
      <c r="A22" s="129" t="s">
        <v>72</v>
      </c>
      <c r="B22" s="128" t="s">
        <v>85</v>
      </c>
      <c r="C22" s="128">
        <v>540</v>
      </c>
      <c r="D22" s="126">
        <v>1000</v>
      </c>
      <c r="E22" s="126">
        <v>1000</v>
      </c>
    </row>
    <row r="23" spans="1:5" s="42" customFormat="1" ht="36.75" thickBot="1">
      <c r="A23" s="62" t="s">
        <v>88</v>
      </c>
      <c r="B23" s="94" t="s">
        <v>56</v>
      </c>
      <c r="C23" s="94"/>
      <c r="D23" s="63">
        <f>D24+D28+D34+D36</f>
        <v>4961248</v>
      </c>
      <c r="E23" s="63">
        <f>E24+E28+E36</f>
        <v>1769380</v>
      </c>
    </row>
    <row r="24" spans="1:5" s="42" customFormat="1" ht="24.75" thickBot="1">
      <c r="A24" s="129" t="s">
        <v>97</v>
      </c>
      <c r="B24" s="128" t="s">
        <v>57</v>
      </c>
      <c r="C24" s="128"/>
      <c r="D24" s="126">
        <f>D25+D26+D27</f>
        <v>651000</v>
      </c>
      <c r="E24" s="126">
        <f>E25+E26+E27</f>
        <v>551000</v>
      </c>
    </row>
    <row r="25" spans="1:5" s="42" customFormat="1" ht="12.75" thickBot="1">
      <c r="A25" s="129" t="s">
        <v>22</v>
      </c>
      <c r="B25" s="128" t="s">
        <v>58</v>
      </c>
      <c r="C25" s="128">
        <v>247</v>
      </c>
      <c r="D25" s="126">
        <v>550000</v>
      </c>
      <c r="E25" s="126">
        <v>450000</v>
      </c>
    </row>
    <row r="26" spans="1:5" s="42" customFormat="1" ht="12.75" thickBot="1">
      <c r="A26" s="129" t="s">
        <v>91</v>
      </c>
      <c r="B26" s="128" t="s">
        <v>58</v>
      </c>
      <c r="C26" s="128">
        <v>853</v>
      </c>
      <c r="D26" s="126">
        <v>1000</v>
      </c>
      <c r="E26" s="126">
        <v>1000</v>
      </c>
    </row>
    <row r="27" spans="1:5" s="42" customFormat="1" ht="36.75" thickBot="1">
      <c r="A27" s="129" t="s">
        <v>21</v>
      </c>
      <c r="B27" s="128" t="s">
        <v>59</v>
      </c>
      <c r="C27" s="128">
        <v>240</v>
      </c>
      <c r="D27" s="126">
        <v>100000</v>
      </c>
      <c r="E27" s="126">
        <v>100000</v>
      </c>
    </row>
    <row r="28" spans="1:5" s="42" customFormat="1" ht="24.75" thickBot="1">
      <c r="A28" s="129" t="s">
        <v>60</v>
      </c>
      <c r="B28" s="128" t="s">
        <v>61</v>
      </c>
      <c r="C28" s="128"/>
      <c r="D28" s="126">
        <f>D29+D30+D31+D32+D33</f>
        <v>1160248</v>
      </c>
      <c r="E28" s="126">
        <f>E29+E30+E31+E32+E33</f>
        <v>1068380</v>
      </c>
    </row>
    <row r="29" spans="1:5" s="42" customFormat="1" ht="24.75" thickBot="1">
      <c r="A29" s="129" t="s">
        <v>62</v>
      </c>
      <c r="B29" s="128" t="s">
        <v>63</v>
      </c>
      <c r="C29" s="128">
        <v>240</v>
      </c>
      <c r="D29" s="126">
        <v>890248</v>
      </c>
      <c r="E29" s="126">
        <v>868380</v>
      </c>
    </row>
    <row r="30" spans="1:5" s="42" customFormat="1" ht="12.75" thickBot="1">
      <c r="A30" s="129" t="s">
        <v>64</v>
      </c>
      <c r="B30" s="128" t="s">
        <v>65</v>
      </c>
      <c r="C30" s="128">
        <v>240</v>
      </c>
      <c r="D30" s="126">
        <v>50000</v>
      </c>
      <c r="E30" s="126">
        <v>50000</v>
      </c>
    </row>
    <row r="31" spans="1:5" s="42" customFormat="1" ht="24.75" thickBot="1">
      <c r="A31" s="129" t="s">
        <v>93</v>
      </c>
      <c r="B31" s="128" t="s">
        <v>66</v>
      </c>
      <c r="C31" s="128">
        <v>240</v>
      </c>
      <c r="D31" s="126">
        <v>120000</v>
      </c>
      <c r="E31" s="126">
        <v>50000</v>
      </c>
    </row>
    <row r="32" spans="1:5" s="42" customFormat="1" ht="12.75" thickBot="1">
      <c r="A32" s="129" t="s">
        <v>94</v>
      </c>
      <c r="B32" s="128" t="s">
        <v>89</v>
      </c>
      <c r="C32" s="128">
        <v>240</v>
      </c>
      <c r="D32" s="126">
        <v>50000</v>
      </c>
      <c r="E32" s="126">
        <v>50000</v>
      </c>
    </row>
    <row r="33" spans="1:5" s="42" customFormat="1" ht="12.75" thickBot="1">
      <c r="A33" s="129" t="s">
        <v>187</v>
      </c>
      <c r="B33" s="137" t="s">
        <v>152</v>
      </c>
      <c r="C33" s="138">
        <v>240</v>
      </c>
      <c r="D33" s="126">
        <v>50000</v>
      </c>
      <c r="E33" s="126">
        <v>50000</v>
      </c>
    </row>
    <row r="34" spans="1:5" s="42" customFormat="1" ht="24.75" thickBot="1">
      <c r="A34" s="129" t="s">
        <v>181</v>
      </c>
      <c r="B34" s="172" t="s">
        <v>182</v>
      </c>
      <c r="C34" s="185"/>
      <c r="D34" s="126">
        <f>D35</f>
        <v>3000000</v>
      </c>
      <c r="E34" s="126">
        <v>0</v>
      </c>
    </row>
    <row r="35" spans="1:5" s="42" customFormat="1" ht="48.75" thickBot="1">
      <c r="A35" s="129" t="s">
        <v>154</v>
      </c>
      <c r="B35" s="139" t="s">
        <v>182</v>
      </c>
      <c r="C35" s="142">
        <v>240</v>
      </c>
      <c r="D35" s="126">
        <v>3000000</v>
      </c>
      <c r="E35" s="126">
        <v>0</v>
      </c>
    </row>
    <row r="36" spans="1:5" s="42" customFormat="1" ht="48.75" thickBot="1">
      <c r="A36" s="23" t="s">
        <v>202</v>
      </c>
      <c r="B36" s="139" t="s">
        <v>243</v>
      </c>
      <c r="C36" s="142">
        <v>240</v>
      </c>
      <c r="D36" s="126">
        <v>150000</v>
      </c>
      <c r="E36" s="126">
        <v>150000</v>
      </c>
    </row>
    <row r="37" spans="1:5" s="42" customFormat="1" ht="48.75" thickBot="1">
      <c r="A37" s="62" t="s">
        <v>119</v>
      </c>
      <c r="B37" s="94" t="s">
        <v>28</v>
      </c>
      <c r="C37" s="94"/>
      <c r="D37" s="63">
        <f>D38+D39+D43+D45+D48</f>
        <v>5169711</v>
      </c>
      <c r="E37" s="63">
        <f>E38+E39+E43+E45+E48</f>
        <v>5099711</v>
      </c>
    </row>
    <row r="38" spans="1:5" s="42" customFormat="1" ht="24.75" thickBot="1">
      <c r="A38" s="24" t="s">
        <v>12</v>
      </c>
      <c r="B38" s="26" t="s">
        <v>98</v>
      </c>
      <c r="C38" s="26">
        <v>123</v>
      </c>
      <c r="D38" s="27">
        <v>126000</v>
      </c>
      <c r="E38" s="27">
        <v>126000</v>
      </c>
    </row>
    <row r="39" spans="1:5" s="42" customFormat="1" ht="12.75" thickBot="1">
      <c r="A39" s="24" t="s">
        <v>17</v>
      </c>
      <c r="B39" s="26" t="s">
        <v>18</v>
      </c>
      <c r="C39" s="26"/>
      <c r="D39" s="27">
        <f>D40+D41+D42</f>
        <v>4063638</v>
      </c>
      <c r="E39" s="27">
        <f>E40+E41+E42</f>
        <v>3993638</v>
      </c>
    </row>
    <row r="40" spans="1:5" s="42" customFormat="1" ht="60.75" thickBot="1">
      <c r="A40" s="129" t="s">
        <v>19</v>
      </c>
      <c r="B40" s="128" t="s">
        <v>18</v>
      </c>
      <c r="C40" s="128">
        <v>120</v>
      </c>
      <c r="D40" s="126">
        <v>3221822</v>
      </c>
      <c r="E40" s="126">
        <v>3221822</v>
      </c>
    </row>
    <row r="41" spans="1:5" s="42" customFormat="1" ht="24.75" thickBot="1">
      <c r="A41" s="129" t="s">
        <v>14</v>
      </c>
      <c r="B41" s="128" t="s">
        <v>18</v>
      </c>
      <c r="C41" s="128">
        <v>240</v>
      </c>
      <c r="D41" s="126">
        <v>836816</v>
      </c>
      <c r="E41" s="126">
        <v>766816</v>
      </c>
    </row>
    <row r="42" spans="1:5" s="42" customFormat="1" ht="12.75" thickBot="1">
      <c r="A42" s="129" t="s">
        <v>91</v>
      </c>
      <c r="B42" s="128" t="s">
        <v>18</v>
      </c>
      <c r="C42" s="128">
        <v>850</v>
      </c>
      <c r="D42" s="126">
        <v>5000</v>
      </c>
      <c r="E42" s="126">
        <v>5000</v>
      </c>
    </row>
    <row r="43" spans="1:5" s="42" customFormat="1" ht="36.75" thickBot="1">
      <c r="A43" s="129" t="s">
        <v>24</v>
      </c>
      <c r="B43" s="128" t="s">
        <v>25</v>
      </c>
      <c r="C43" s="128"/>
      <c r="D43" s="126">
        <f>D44</f>
        <v>759479</v>
      </c>
      <c r="E43" s="126">
        <f>E44</f>
        <v>759479</v>
      </c>
    </row>
    <row r="44" spans="1:5" s="42" customFormat="1" ht="60.75" thickBot="1">
      <c r="A44" s="129" t="s">
        <v>19</v>
      </c>
      <c r="B44" s="128" t="s">
        <v>99</v>
      </c>
      <c r="C44" s="128">
        <v>120</v>
      </c>
      <c r="D44" s="126">
        <v>759479</v>
      </c>
      <c r="E44" s="126">
        <v>759479</v>
      </c>
    </row>
    <row r="45" spans="1:5" s="42" customFormat="1" ht="12.75" thickBot="1">
      <c r="A45" s="129" t="s">
        <v>30</v>
      </c>
      <c r="B45" s="128" t="s">
        <v>32</v>
      </c>
      <c r="C45" s="128"/>
      <c r="D45" s="27">
        <f>D46+D47</f>
        <v>205594</v>
      </c>
      <c r="E45" s="27">
        <f>E46+E47</f>
        <v>205594</v>
      </c>
    </row>
    <row r="46" spans="1:5" s="42" customFormat="1" ht="36.75" thickBot="1">
      <c r="A46" s="129" t="s">
        <v>21</v>
      </c>
      <c r="B46" s="128" t="s">
        <v>100</v>
      </c>
      <c r="C46" s="128">
        <v>240</v>
      </c>
      <c r="D46" s="27">
        <v>201594</v>
      </c>
      <c r="E46" s="27">
        <v>201594</v>
      </c>
    </row>
    <row r="47" spans="1:5" s="42" customFormat="1" ht="12.75" thickBot="1">
      <c r="A47" s="129" t="s">
        <v>91</v>
      </c>
      <c r="B47" s="128" t="s">
        <v>100</v>
      </c>
      <c r="C47" s="128">
        <v>850</v>
      </c>
      <c r="D47" s="126">
        <v>4000</v>
      </c>
      <c r="E47" s="126">
        <v>4000</v>
      </c>
    </row>
    <row r="48" spans="1:5" s="42" customFormat="1" ht="12.75" thickBot="1">
      <c r="A48" s="129" t="s">
        <v>67</v>
      </c>
      <c r="B48" s="128" t="s">
        <v>70</v>
      </c>
      <c r="C48" s="128"/>
      <c r="D48" s="126">
        <f>D49</f>
        <v>15000</v>
      </c>
      <c r="E48" s="126">
        <f>E49</f>
        <v>15000</v>
      </c>
    </row>
    <row r="49" spans="1:5" s="42" customFormat="1" ht="12.75" thickBot="1">
      <c r="A49" s="129" t="s">
        <v>68</v>
      </c>
      <c r="B49" s="128" t="s">
        <v>101</v>
      </c>
      <c r="C49" s="128">
        <v>240</v>
      </c>
      <c r="D49" s="126">
        <v>15000</v>
      </c>
      <c r="E49" s="126">
        <v>15000</v>
      </c>
    </row>
    <row r="50" spans="1:5" s="42" customFormat="1" ht="12.75" thickBot="1">
      <c r="A50" s="121" t="s">
        <v>52</v>
      </c>
      <c r="B50" s="180" t="s">
        <v>189</v>
      </c>
      <c r="C50" s="181"/>
      <c r="D50" s="122">
        <f>D51</f>
        <v>10000</v>
      </c>
      <c r="E50" s="122">
        <f>E51</f>
        <v>10000</v>
      </c>
    </row>
    <row r="51" spans="1:5" s="42" customFormat="1" ht="12.75" thickBot="1">
      <c r="A51" s="129" t="s">
        <v>108</v>
      </c>
      <c r="B51" s="172" t="s">
        <v>189</v>
      </c>
      <c r="C51" s="173"/>
      <c r="D51" s="126">
        <f>D52</f>
        <v>10000</v>
      </c>
      <c r="E51" s="126">
        <f>E52</f>
        <v>10000</v>
      </c>
    </row>
    <row r="52" spans="1:5" s="42" customFormat="1" ht="12.75" thickBot="1">
      <c r="A52" s="129" t="s">
        <v>138</v>
      </c>
      <c r="B52" s="172" t="s">
        <v>188</v>
      </c>
      <c r="C52" s="173"/>
      <c r="D52" s="126">
        <v>10000</v>
      </c>
      <c r="E52" s="126">
        <v>10000</v>
      </c>
    </row>
    <row r="53" spans="1:5" ht="15.75" thickBot="1">
      <c r="A53" s="62" t="s">
        <v>33</v>
      </c>
      <c r="B53" s="174" t="s">
        <v>37</v>
      </c>
      <c r="C53" s="175"/>
      <c r="D53" s="63">
        <f>D54</f>
        <v>59760</v>
      </c>
      <c r="E53" s="63">
        <f>E54</f>
        <v>61864</v>
      </c>
    </row>
    <row r="54" spans="1:5" ht="25.5" thickBot="1">
      <c r="A54" s="129" t="s">
        <v>36</v>
      </c>
      <c r="B54" s="172" t="s">
        <v>190</v>
      </c>
      <c r="C54" s="173"/>
      <c r="D54" s="126">
        <f>D55</f>
        <v>59760</v>
      </c>
      <c r="E54" s="141">
        <f>E55</f>
        <v>61864</v>
      </c>
    </row>
    <row r="55" spans="1:5" ht="15.75" thickBot="1">
      <c r="A55" s="129" t="s">
        <v>109</v>
      </c>
      <c r="B55" s="172" t="s">
        <v>110</v>
      </c>
      <c r="C55" s="173"/>
      <c r="D55" s="141">
        <f>D56+D57</f>
        <v>59760</v>
      </c>
      <c r="E55" s="141">
        <f>E56+E57</f>
        <v>61864</v>
      </c>
    </row>
    <row r="56" spans="1:5" ht="61.5" thickBot="1">
      <c r="A56" s="129" t="s">
        <v>39</v>
      </c>
      <c r="B56" s="128" t="s">
        <v>110</v>
      </c>
      <c r="C56" s="128">
        <v>120</v>
      </c>
      <c r="D56" s="141">
        <v>49422</v>
      </c>
      <c r="E56" s="141">
        <v>49422</v>
      </c>
    </row>
    <row r="57" spans="1:5" ht="37.5" thickBot="1">
      <c r="A57" s="129" t="s">
        <v>21</v>
      </c>
      <c r="B57" s="128" t="s">
        <v>110</v>
      </c>
      <c r="C57" s="128">
        <v>240</v>
      </c>
      <c r="D57" s="141">
        <v>10338</v>
      </c>
      <c r="E57" s="141">
        <v>12442</v>
      </c>
    </row>
    <row r="58" spans="1:5" ht="15.75" thickBot="1">
      <c r="A58" s="130" t="s">
        <v>120</v>
      </c>
      <c r="B58" s="131" t="s">
        <v>121</v>
      </c>
      <c r="C58" s="131">
        <v>870</v>
      </c>
      <c r="D58" s="127">
        <v>8940</v>
      </c>
      <c r="E58" s="127">
        <v>8940</v>
      </c>
    </row>
    <row r="59" spans="1:5" ht="15.75" thickBot="1">
      <c r="A59" s="22" t="s">
        <v>102</v>
      </c>
      <c r="B59" s="3"/>
      <c r="C59" s="3"/>
      <c r="D59" s="55">
        <f>D11+D15+D19+D21+D23+D37+D50+D53+D58</f>
        <v>14592612</v>
      </c>
      <c r="E59" s="55">
        <f>E11+E15+E19+E23+E37+E50+E53+E58+E21</f>
        <v>11302848</v>
      </c>
    </row>
  </sheetData>
  <mergeCells count="12">
    <mergeCell ref="B54:C54"/>
    <mergeCell ref="B55:C55"/>
    <mergeCell ref="B34:C34"/>
    <mergeCell ref="B50:C50"/>
    <mergeCell ref="B51:C51"/>
    <mergeCell ref="B52:C52"/>
    <mergeCell ref="B53:C53"/>
    <mergeCell ref="A4:E8"/>
    <mergeCell ref="C1:E3"/>
    <mergeCell ref="B11:C11"/>
    <mergeCell ref="B15:C15"/>
    <mergeCell ref="B19:C19"/>
  </mergeCells>
  <pageMargins left="0.7" right="0.7" top="0.75" bottom="0.75" header="0.3" footer="0.3"/>
  <pageSetup paperSize="9" scale="98" orientation="portrait" verticalDpi="0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4</vt:lpstr>
      <vt:lpstr>приложение 5</vt:lpstr>
      <vt:lpstr>приложение6</vt:lpstr>
      <vt:lpstr>приложение 7</vt:lpstr>
      <vt:lpstr>приложение 8</vt:lpstr>
      <vt:lpstr>приложение 9</vt:lpstr>
      <vt:lpstr>Лист1</vt:lpstr>
      <vt:lpstr>'приложение 4'!Область_печати</vt:lpstr>
      <vt:lpstr>'приложение 5'!Область_печати</vt:lpstr>
      <vt:lpstr>'приложение 7'!Область_печати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2024-12-27T13:22:11Z</dcterms:modified>
</cp:coreProperties>
</file>