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.2расходы" sheetId="1" r:id="rId1"/>
    <sheet name="пр.1доходы" sheetId="2" r:id="rId2"/>
  </sheets>
  <calcPr calcId="124519"/>
</workbook>
</file>

<file path=xl/calcChain.xml><?xml version="1.0" encoding="utf-8"?>
<calcChain xmlns="http://schemas.openxmlformats.org/spreadsheetml/2006/main">
  <c r="H140" i="1"/>
  <c r="G140"/>
  <c r="G135"/>
  <c r="G106"/>
  <c r="G79"/>
  <c r="I79" s="1"/>
  <c r="G80"/>
  <c r="I80" s="1"/>
  <c r="G82"/>
  <c r="I82" s="1"/>
  <c r="G83"/>
  <c r="I83" s="1"/>
  <c r="I63"/>
  <c r="H63"/>
  <c r="G63"/>
  <c r="I54"/>
  <c r="H54"/>
  <c r="G54"/>
  <c r="I11"/>
  <c r="H12"/>
  <c r="I12" s="1"/>
  <c r="H13"/>
  <c r="I13" s="1"/>
  <c r="G13"/>
  <c r="G12" s="1"/>
  <c r="I56"/>
  <c r="I44"/>
  <c r="I45"/>
  <c r="I21"/>
  <c r="I39"/>
  <c r="I41"/>
  <c r="I33"/>
  <c r="I34"/>
  <c r="I36"/>
  <c r="I29"/>
  <c r="I31"/>
  <c r="I24"/>
  <c r="E36" i="2"/>
  <c r="E37"/>
  <c r="E38"/>
  <c r="E39"/>
  <c r="E40"/>
  <c r="E59"/>
  <c r="E60"/>
  <c r="E61"/>
  <c r="E62"/>
  <c r="E63"/>
  <c r="E64"/>
  <c r="E65"/>
  <c r="E66"/>
  <c r="E67"/>
  <c r="E68"/>
  <c r="E69"/>
  <c r="E72"/>
  <c r="E73"/>
  <c r="E35"/>
  <c r="E34"/>
  <c r="E30"/>
  <c r="E29"/>
  <c r="E22"/>
  <c r="E21"/>
  <c r="E20"/>
  <c r="E19"/>
  <c r="E18"/>
  <c r="E16"/>
  <c r="E15"/>
  <c r="E14"/>
  <c r="E13"/>
  <c r="E12"/>
  <c r="E11"/>
  <c r="E9"/>
  <c r="I16" i="1"/>
  <c r="I17"/>
  <c r="I18"/>
  <c r="I19"/>
  <c r="I23"/>
  <c r="I25"/>
  <c r="I26"/>
  <c r="I27"/>
  <c r="I30"/>
  <c r="I32"/>
  <c r="I35"/>
  <c r="I37"/>
  <c r="I40"/>
  <c r="I42"/>
  <c r="I46"/>
  <c r="I47"/>
  <c r="I48"/>
  <c r="I49"/>
  <c r="I50"/>
  <c r="I51"/>
  <c r="I52"/>
  <c r="I53"/>
  <c r="I55"/>
  <c r="I57"/>
  <c r="I59"/>
  <c r="I60"/>
  <c r="I61"/>
  <c r="I62"/>
  <c r="I64"/>
  <c r="I65"/>
  <c r="I66"/>
  <c r="I67"/>
  <c r="I69"/>
  <c r="I70"/>
  <c r="I72"/>
  <c r="I73"/>
  <c r="I74"/>
  <c r="I75"/>
  <c r="I76"/>
  <c r="I77"/>
  <c r="I81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7"/>
  <c r="I108"/>
  <c r="I109"/>
  <c r="I110"/>
  <c r="I111"/>
  <c r="I112"/>
  <c r="I113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6"/>
  <c r="I137"/>
  <c r="I138"/>
  <c r="I141"/>
  <c r="I142"/>
  <c r="I143"/>
  <c r="I144"/>
  <c r="I146"/>
  <c r="I147"/>
  <c r="I148"/>
  <c r="I149"/>
  <c r="I150"/>
  <c r="I151"/>
  <c r="I152"/>
  <c r="I153"/>
  <c r="I154"/>
  <c r="I155"/>
  <c r="I156"/>
  <c r="I157"/>
  <c r="I159"/>
  <c r="I160"/>
  <c r="I161"/>
  <c r="I10"/>
  <c r="I28" l="1"/>
  <c r="I43"/>
  <c r="I38"/>
  <c r="I78"/>
  <c r="I145"/>
  <c r="I114"/>
  <c r="I158"/>
  <c r="I68"/>
  <c r="I139"/>
  <c r="I58"/>
  <c r="I20" l="1"/>
  <c r="I14" l="1"/>
  <c r="I15"/>
</calcChain>
</file>

<file path=xl/sharedStrings.xml><?xml version="1.0" encoding="utf-8"?>
<sst xmlns="http://schemas.openxmlformats.org/spreadsheetml/2006/main" count="900" uniqueCount="290">
  <si>
    <t>Наименование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</si>
  <si>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</si>
  <si>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</si>
  <si>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</si>
  <si>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 xml:space="preserve">          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</si>
  <si>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</si>
  <si>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</si>
  <si>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 xml:space="preserve">        Прочая закупка товаров, работ и услуг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</si>
  <si>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</si>
  <si>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</si>
  <si>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</si>
  <si>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</si>
  <si>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</si>
  <si>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</si>
  <si>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</si>
  <si>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</si>
  <si>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 xml:space="preserve">      Резервный фонд администрации сельского поселения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</si>
  <si>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</si>
  <si>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</si>
  <si>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</si>
  <si>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</si>
  <si>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</si>
  <si>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Гражданская оборона</t>
  </si>
  <si>
    <t xml:space="preserve">      Опахивание населенных пунктов минерализованной полосой</t>
  </si>
  <si>
    <t xml:space="preserve">      Предупреждение и ликвидация пожаров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</si>
  <si>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</si>
  <si>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</si>
  <si>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 xml:space="preserve">      Текущий ремонт и содержание автомобильных дорог общего пользования (грейдирование дорог)</t>
  </si>
  <si>
    <t xml:space="preserve">      Текущий ремонт и содержание автомобильных дорог общего пользования (текущий ремонт)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</si>
  <si>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</si>
  <si>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</si>
  <si>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 xml:space="preserve">    Коммунальное хозяйство</t>
  </si>
  <si>
    <t xml:space="preserve">      Непрограммные расходы (Содержание газопровода)</t>
  </si>
  <si>
    <t xml:space="preserve">      Обеспечение сохранения, использования и популяризации объектов наследия и военно-мемориальных объектов</t>
  </si>
  <si>
    <t xml:space="preserve">    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</si>
  <si>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 xml:space="preserve">      Установка, содержание и обслуживание контейнерных площадок в сельских населенных пунктах, приобретение контейнеров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</si>
  <si>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</si>
  <si>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</si>
  <si>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в чистоте территории сельского поселения</t>
  </si>
  <si>
    <t xml:space="preserve">      Обрезка и спиливание деревьев</t>
  </si>
  <si>
    <t xml:space="preserve">      Содержание и ремонт пешеходных дорожек и тротуаров, детских спортивных площадок</t>
  </si>
  <si>
    <t xml:space="preserve">      Благоустройство площадки для отдыха в селе Букань</t>
  </si>
  <si>
    <t xml:space="preserve">    Профессиональная подготовка, переподготовка и повышение квалификации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</si>
  <si>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</si>
  <si>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</si>
  <si>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 xml:space="preserve">      Публичные нормативные социальные выплаты гражданам</t>
  </si>
  <si>
    <t xml:space="preserve">        Иные выплаты населению</t>
  </si>
  <si>
    <t xml:space="preserve">      Пособия по социальной помощи населению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</si>
  <si>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</si>
  <si>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</si>
  <si>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</si>
  <si>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</si>
  <si>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</si>
  <si>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</si>
  <si>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</si>
  <si>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</si>
  <si>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 xml:space="preserve">      Содержание казенных учреждений культуры сельских поселений</t>
  </si>
  <si>
    <t>Итого</t>
  </si>
  <si>
    <t>001</t>
  </si>
  <si>
    <t>0103</t>
  </si>
  <si>
    <t>51 0 01 00300</t>
  </si>
  <si>
    <t>123</t>
  </si>
  <si>
    <t>0104</t>
  </si>
  <si>
    <t>51 0 01 00400</t>
  </si>
  <si>
    <t>244</t>
  </si>
  <si>
    <t>247</t>
  </si>
  <si>
    <t>853</t>
  </si>
  <si>
    <t>51 0 01 00410</t>
  </si>
  <si>
    <t>121</t>
  </si>
  <si>
    <t>129</t>
  </si>
  <si>
    <t>51 0 01 00420</t>
  </si>
  <si>
    <t>51 0 01 00800</t>
  </si>
  <si>
    <t>0111</t>
  </si>
  <si>
    <t>51 0 01 00700</t>
  </si>
  <si>
    <t>870</t>
  </si>
  <si>
    <t>0113</t>
  </si>
  <si>
    <t>51 0 01 00900</t>
  </si>
  <si>
    <t>0203</t>
  </si>
  <si>
    <t>99 9 00 51180</t>
  </si>
  <si>
    <t>0309</t>
  </si>
  <si>
    <t>10 0 01 00100</t>
  </si>
  <si>
    <t>10 0 01 00200</t>
  </si>
  <si>
    <t>0409</t>
  </si>
  <si>
    <t>24 1 03 01010</t>
  </si>
  <si>
    <t>24 1 03 01020</t>
  </si>
  <si>
    <t>24 1 03 01030</t>
  </si>
  <si>
    <t>0412</t>
  </si>
  <si>
    <t>48 2 01 03000</t>
  </si>
  <si>
    <t>0502</t>
  </si>
  <si>
    <t>66 0 00 02000</t>
  </si>
  <si>
    <t>0503</t>
  </si>
  <si>
    <t>11 0 05 04000</t>
  </si>
  <si>
    <t>12 0 03 01000</t>
  </si>
  <si>
    <t>12 0 04 01000</t>
  </si>
  <si>
    <t>48 0 01 00110</t>
  </si>
  <si>
    <t>48 0 01 00120</t>
  </si>
  <si>
    <t>48 0 01 00210</t>
  </si>
  <si>
    <t>48 0 01 00220</t>
  </si>
  <si>
    <t>48 0 01 00230</t>
  </si>
  <si>
    <t>48 0 01 00240</t>
  </si>
  <si>
    <t>0705</t>
  </si>
  <si>
    <t>51 0 01 00500</t>
  </si>
  <si>
    <t>1003</t>
  </si>
  <si>
    <t>03 1 01 00100</t>
  </si>
  <si>
    <t>360</t>
  </si>
  <si>
    <t>03 1 01 00200</t>
  </si>
  <si>
    <t>312</t>
  </si>
  <si>
    <t>03 0 04 01500</t>
  </si>
  <si>
    <t>540</t>
  </si>
  <si>
    <t>1105</t>
  </si>
  <si>
    <t>13 1 01 01500</t>
  </si>
  <si>
    <t>0801</t>
  </si>
  <si>
    <t>11 0 03 03300</t>
  </si>
  <si>
    <t>0100</t>
  </si>
  <si>
    <t>0131</t>
  </si>
  <si>
    <t>2300</t>
  </si>
  <si>
    <t>Ведомство</t>
  </si>
  <si>
    <t>Подраздел</t>
  </si>
  <si>
    <t>Целевая статья</t>
  </si>
  <si>
    <t>Вид расхода</t>
  </si>
  <si>
    <t>ДОП.класс</t>
  </si>
  <si>
    <t>Роспись утвержденная</t>
  </si>
  <si>
    <t>исполнено</t>
  </si>
  <si>
    <t>% исполн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</si>
  <si>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</si>
  <si>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</si>
  <si>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</si>
  <si>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</si>
  <si>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% исполнения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</si>
  <si>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</si>
  <si>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</si>
  <si>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</si>
  <si>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</si>
  <si>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</si>
  <si>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</si>
  <si>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</si>
  <si>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</si>
  <si>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</si>
  <si>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</si>
  <si>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</si>
  <si>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000 1 01 02010 01 0000 110</t>
  </si>
  <si>
    <t>000 1 01 02010 01 1000 110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</si>
  <si>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</si>
  <si>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</si>
  <si>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</si>
  <si>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</si>
  <si>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</si>
  <si>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</si>
  <si>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</si>
  <si>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</si>
  <si>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</si>
  <si>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</si>
  <si>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</si>
  <si>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</si>
  <si>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</si>
  <si>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</si>
  <si>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</si>
  <si>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</si>
  <si>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</si>
  <si>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</si>
  <si>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</si>
  <si>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</si>
  <si>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</si>
  <si>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-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</si>
  <si>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</si>
  <si>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</si>
  <si>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</si>
  <si>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</si>
  <si>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</si>
  <si>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</si>
  <si>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</si>
  <si>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</si>
  <si>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</si>
  <si>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</si>
  <si>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</si>
  <si>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</si>
  <si>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</si>
  <si>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</si>
  <si>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</si>
  <si>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</si>
  <si>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</si>
  <si>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</si>
  <si>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</si>
  <si>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</si>
  <si>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</si>
  <si>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</si>
  <si>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</si>
  <si>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</si>
  <si>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</si>
  <si>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</si>
  <si>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 xml:space="preserve">  </t>
  </si>
  <si>
    <t>000 1 14 02053 10 1000 410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</si>
  <si>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</si>
  <si>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</si>
  <si>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</si>
  <si>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</si>
  <si>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</si>
  <si>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</si>
  <si>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>000 1 14 06025 10 1000 430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</si>
  <si>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</si>
  <si>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</si>
  <si>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</si>
  <si>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</si>
  <si>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</si>
  <si>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000 1 17 15030 10 0000 150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</si>
  <si>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</si>
  <si>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</si>
  <si>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</si>
  <si>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</si>
  <si>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</si>
  <si>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</si>
  <si>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</si>
  <si>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</si>
  <si>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</si>
  <si>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</si>
  <si>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 xml:space="preserve">  Дотации бюджетам сельских поселений на выравнивание бюджетной обеспеченности</t>
  </si>
  <si>
    <t>000 2 02 15001 10 0315 150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</si>
  <si>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</si>
  <si>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</si>
  <si>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</si>
  <si>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</si>
  <si>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</si>
  <si>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</si>
  <si>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</si>
  <si>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</si>
  <si>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</si>
  <si>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</si>
  <si>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</si>
  <si>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</si>
  <si>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</si>
  <si>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</si>
  <si>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</si>
  <si>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</si>
  <si>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"Совершенствование системы гидротехнических сооружений на территории Людиновского района")</t>
  </si>
  <si>
    <t>000 2 02 40014 10 0407 150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</si>
  <si>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</si>
  <si>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</si>
  <si>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</si>
  <si>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</si>
  <si>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</si>
  <si>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</si>
  <si>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</si>
  <si>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</si>
  <si>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</si>
  <si>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</si>
  <si>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</si>
  <si>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</si>
  <si>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</si>
  <si>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</si>
  <si>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</si>
  <si>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</si>
  <si>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</si>
  <si>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 Доходы от продажи квартир</t>
  </si>
  <si>
    <t xml:space="preserve">  Доходы от продажи квартир, находящихся в собственности сельских поселений</t>
  </si>
  <si>
    <t>000 1 01 02030 01 0000 110</t>
  </si>
  <si>
    <t>000 1 01 02030 01 1000 110</t>
  </si>
  <si>
    <t>000 1 05 01020 01 0000 110</t>
  </si>
  <si>
    <t>000 1 05 01021 01 0000 110</t>
  </si>
  <si>
    <t>000 1 05 01021 01 1000 110</t>
  </si>
  <si>
    <t>000 1 13 00000 00 0000 000</t>
  </si>
  <si>
    <t>000 1 13 02000 00 0000 130</t>
  </si>
  <si>
    <t>000 1 13 02060 00 0000 130</t>
  </si>
  <si>
    <t>000 1 13 02065 10 0000 130</t>
  </si>
  <si>
    <t>000 1 14 01000 00 0000 410</t>
  </si>
  <si>
    <t>000 1 14 01050 10 0000 410</t>
  </si>
  <si>
    <t>000 2 02 40014 10 0408 150</t>
  </si>
  <si>
    <t xml:space="preserve">        Иные выплаты государственных (муниципальных) органов привлекаемым лицам</t>
  </si>
  <si>
    <t xml:space="preserve">      Текущий ремонт и содержание автомобильных дорог общего пользования (текущий ремонт) (осуществляемых за счет бюджетных ассигнований дорожных фондов)</t>
  </si>
  <si>
    <t xml:space="preserve">      Разработка ПСД, строительство, капитальный ремонт, содержание водопроводных и канализационных сетей</t>
  </si>
  <si>
    <t xml:space="preserve">      Устройство сцены в СП "Село Букань"</t>
  </si>
  <si>
    <t xml:space="preserve">      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</si>
  <si>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24 1 03 9Д030</t>
  </si>
  <si>
    <t>02 1 02 01000</t>
  </si>
  <si>
    <t>48 0 01 00290</t>
  </si>
  <si>
    <t>51 0 21 01000</t>
  </si>
  <si>
    <t>25-51180-00000-00000</t>
  </si>
  <si>
    <t>0200</t>
  </si>
  <si>
    <t>Муниципальное образование сельского поселения " Село Букань"</t>
  </si>
  <si>
    <t>Общегосударственные вопросы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</si>
  <si>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</si>
  <si>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Национальная оборона</t>
  </si>
  <si>
    <t>Муниципальная программа "Обеспечение безопасности жизнедеятельности населения" сельского поселения "Село Букань"</t>
  </si>
  <si>
    <t>Национальная экономика</t>
  </si>
  <si>
    <t>Благоустройство</t>
  </si>
  <si>
    <t>Муниципальная программа Социальная поддержка граждан сельского поселения "Село Букань"</t>
  </si>
  <si>
    <t>Исполнение расходов бюджета   сельского поселения "Село Букань" за 1 квартал 2025 года (руб.)</t>
  </si>
  <si>
    <t>Муниципальная программа "Благоустройство территории сельского поселения "Село Букань"</t>
  </si>
  <si>
    <t xml:space="preserve">                                Исполнение доходов бюджюта   сельского поселения "Село Букань"    за 1 квартал 2025 года (руб.)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</si>
  <si>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 13 от 18.04.2025 г.                                                     "Об исполнении бюджета сельского поседения "Село Букань" за 1 квартал2025 г."</t>
    </r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</si>
  <si>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№13  от 18.04.2025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"Село Букань" за           1 квартал 2025 г."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</si>
</sst>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1"/>
      <color rgb="FF000000"/>
      <name val="Arial Cyr"/>
    </font>
    <font>
      <b/>
      <sz val="15"/>
      <color rgb="FF000000"/>
      <name val="Cambria"/>
      <family val="1"/>
      <charset val="204"/>
      <scheme val="major"/>
    </font>
    <font>
      <sz val="8"/>
      <color rgb="FF000000"/>
      <name val="Arial Cy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b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" fillId="0" borderId="1">
      <alignment horizontal="center" vertical="center" wrapText="1"/>
    </xf>
    <xf numFmtId="0" fontId="2" fillId="0" borderId="2">
      <alignment horizontal="center" vertical="center" shrinkToFit="1"/>
    </xf>
    <xf numFmtId="0" fontId="2" fillId="0" borderId="2">
      <alignment horizontal="left" vertical="top" wrapText="1"/>
    </xf>
    <xf numFmtId="0" fontId="1" fillId="0" borderId="3">
      <alignment horizontal="left"/>
    </xf>
    <xf numFmtId="4" fontId="2" fillId="2" borderId="2">
      <alignment horizontal="right" vertical="top" shrinkToFit="1"/>
    </xf>
    <xf numFmtId="4" fontId="2" fillId="0" borderId="2">
      <alignment horizontal="right" vertical="top" shrinkToFit="1"/>
    </xf>
    <xf numFmtId="4" fontId="1" fillId="3" borderId="2">
      <alignment horizontal="right" vertical="top" shrinkToFit="1"/>
    </xf>
    <xf numFmtId="0" fontId="9" fillId="0" borderId="4">
      <alignment horizontal="center"/>
    </xf>
    <xf numFmtId="0" fontId="11" fillId="0" borderId="2">
      <alignment horizontal="center" vertical="top" wrapText="1"/>
    </xf>
    <xf numFmtId="49" fontId="11" fillId="0" borderId="2">
      <alignment horizontal="center" vertical="top" wrapText="1"/>
    </xf>
    <xf numFmtId="0" fontId="11" fillId="0" borderId="2">
      <alignment horizontal="center" vertical="center"/>
    </xf>
    <xf numFmtId="49" fontId="11" fillId="0" borderId="7">
      <alignment horizontal="center" vertical="center"/>
    </xf>
    <xf numFmtId="0" fontId="11" fillId="0" borderId="8">
      <alignment horizontal="left" wrapText="1"/>
    </xf>
    <xf numFmtId="49" fontId="11" fillId="0" borderId="9">
      <alignment horizontal="center"/>
    </xf>
    <xf numFmtId="4" fontId="11" fillId="0" borderId="9">
      <alignment horizontal="right" shrinkToFit="1"/>
    </xf>
    <xf numFmtId="0" fontId="11" fillId="0" borderId="10">
      <alignment horizontal="left" wrapText="1"/>
    </xf>
    <xf numFmtId="49" fontId="11" fillId="0" borderId="1">
      <alignment horizontal="center"/>
    </xf>
    <xf numFmtId="4" fontId="11" fillId="0" borderId="1">
      <alignment horizontal="right" shrinkToFit="1"/>
    </xf>
    <xf numFmtId="0" fontId="11" fillId="0" borderId="11">
      <alignment horizontal="left" wrapText="1" indent="2"/>
    </xf>
    <xf numFmtId="49" fontId="11" fillId="0" borderId="12">
      <alignment horizontal="center"/>
    </xf>
    <xf numFmtId="4" fontId="11" fillId="0" borderId="12">
      <alignment horizontal="right" shrinkToFit="1"/>
    </xf>
  </cellStyleXfs>
  <cellXfs count="5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2" fillId="0" borderId="2" xfId="2" applyNumberFormat="1" applyBorder="1" applyProtection="1">
      <alignment horizontal="center" vertical="center" shrinkToFit="1"/>
    </xf>
    <xf numFmtId="0" fontId="1" fillId="0" borderId="2" xfId="1" applyBorder="1">
      <alignment horizontal="center" vertical="center" wrapText="1"/>
    </xf>
    <xf numFmtId="0" fontId="0" fillId="0" borderId="2" xfId="0" applyBorder="1" applyAlignment="1">
      <alignment wrapText="1"/>
    </xf>
    <xf numFmtId="10" fontId="0" fillId="0" borderId="2" xfId="0" applyNumberFormat="1" applyBorder="1"/>
    <xf numFmtId="10" fontId="0" fillId="4" borderId="2" xfId="0" applyNumberFormat="1" applyFill="1" applyBorder="1"/>
    <xf numFmtId="10" fontId="4" fillId="6" borderId="2" xfId="0" applyNumberFormat="1" applyFont="1" applyFill="1" applyBorder="1"/>
    <xf numFmtId="10" fontId="4" fillId="5" borderId="2" xfId="0" applyNumberFormat="1" applyFont="1" applyFill="1" applyBorder="1"/>
    <xf numFmtId="10" fontId="4" fillId="4" borderId="2" xfId="0" applyNumberFormat="1" applyFont="1" applyFill="1" applyBorder="1"/>
    <xf numFmtId="0" fontId="1" fillId="0" borderId="4" xfId="1" applyNumberForma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11" fillId="0" borderId="2" xfId="11" applyNumberFormat="1" applyProtection="1">
      <alignment horizontal="center" vertical="center"/>
    </xf>
    <xf numFmtId="0" fontId="11" fillId="0" borderId="7" xfId="3" applyNumberFormat="1" applyFont="1" applyBorder="1" applyAlignment="1" applyProtection="1">
      <alignment horizontal="center" vertical="center"/>
    </xf>
    <xf numFmtId="49" fontId="11" fillId="0" borderId="7" xfId="12" applyNumberFormat="1" applyProtection="1">
      <alignment horizontal="center" vertical="center"/>
    </xf>
    <xf numFmtId="49" fontId="13" fillId="0" borderId="6" xfId="12" applyNumberFormat="1" applyFont="1" applyBorder="1" applyProtection="1">
      <alignment horizontal="center" vertical="center"/>
    </xf>
    <xf numFmtId="0" fontId="11" fillId="0" borderId="10" xfId="16" applyNumberFormat="1" applyProtection="1">
      <alignment horizontal="left" wrapText="1"/>
    </xf>
    <xf numFmtId="49" fontId="11" fillId="0" borderId="1" xfId="17" applyNumberFormat="1" applyProtection="1">
      <alignment horizontal="center"/>
    </xf>
    <xf numFmtId="4" fontId="11" fillId="0" borderId="1" xfId="18" applyNumberFormat="1" applyProtection="1">
      <alignment horizontal="right" shrinkToFit="1"/>
    </xf>
    <xf numFmtId="0" fontId="11" fillId="0" borderId="11" xfId="19" applyNumberFormat="1" applyProtection="1">
      <alignment horizontal="left" wrapText="1" indent="2"/>
    </xf>
    <xf numFmtId="49" fontId="11" fillId="0" borderId="12" xfId="20" applyNumberFormat="1" applyProtection="1">
      <alignment horizontal="center"/>
    </xf>
    <xf numFmtId="4" fontId="11" fillId="0" borderId="12" xfId="21" applyNumberFormat="1" applyProtection="1">
      <alignment horizontal="right" shrinkToFit="1"/>
    </xf>
    <xf numFmtId="0" fontId="11" fillId="0" borderId="8" xfId="13" applyNumberFormat="1" applyProtection="1">
      <alignment horizontal="left" wrapText="1"/>
    </xf>
    <xf numFmtId="49" fontId="11" fillId="0" borderId="9" xfId="14" applyNumberFormat="1" applyProtection="1">
      <alignment horizontal="center"/>
    </xf>
    <xf numFmtId="4" fontId="11" fillId="0" borderId="9" xfId="15" applyNumberFormat="1" applyProtection="1">
      <alignment horizontal="right" shrinkToFit="1"/>
    </xf>
    <xf numFmtId="4" fontId="14" fillId="4" borderId="6" xfId="15" applyNumberFormat="1" applyFont="1" applyFill="1" applyBorder="1" applyProtection="1">
      <alignment horizontal="right" shrinkToFit="1"/>
    </xf>
    <xf numFmtId="4" fontId="14" fillId="5" borderId="6" xfId="15" applyNumberFormat="1" applyFont="1" applyFill="1" applyBorder="1" applyProtection="1">
      <alignment horizontal="right" shrinkToFit="1"/>
    </xf>
    <xf numFmtId="0" fontId="2" fillId="0" borderId="2" xfId="3" applyNumberFormat="1" applyProtection="1">
      <alignment horizontal="left" vertical="top" wrapText="1"/>
    </xf>
    <xf numFmtId="0" fontId="1" fillId="0" borderId="3" xfId="4" applyNumberFormat="1" applyProtection="1">
      <alignment horizontal="left"/>
    </xf>
    <xf numFmtId="4" fontId="2" fillId="2" borderId="2" xfId="5" applyNumberFormat="1" applyProtection="1">
      <alignment horizontal="right" vertical="top" shrinkToFit="1"/>
    </xf>
    <xf numFmtId="4" fontId="2" fillId="0" borderId="2" xfId="6" applyNumberFormat="1" applyProtection="1">
      <alignment horizontal="right" vertical="top" shrinkToFit="1"/>
    </xf>
    <xf numFmtId="4" fontId="1" fillId="3" borderId="2" xfId="7" applyNumberFormat="1" applyBorder="1" applyProtection="1">
      <alignment horizontal="right" vertical="top" shrinkToFit="1"/>
    </xf>
    <xf numFmtId="10" fontId="0" fillId="0" borderId="13" xfId="0" applyNumberFormat="1" applyBorder="1"/>
    <xf numFmtId="0" fontId="1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2" xfId="1" applyNumberFormat="1" applyBorder="1" applyProtection="1">
      <alignment horizontal="center" vertical="center" wrapText="1"/>
    </xf>
    <xf numFmtId="0" fontId="5" fillId="7" borderId="0" xfId="0" applyFont="1" applyFill="1" applyAlignment="1">
      <alignment wrapText="1"/>
    </xf>
    <xf numFmtId="0" fontId="0" fillId="0" borderId="2" xfId="0" applyBorder="1" applyAlignment="1">
      <alignment wrapText="1"/>
    </xf>
    <xf numFmtId="0" fontId="7" fillId="0" borderId="0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NumberFormat="1" applyAlignment="1">
      <alignment wrapText="1"/>
    </xf>
    <xf numFmtId="0" fontId="10" fillId="8" borderId="0" xfId="8" applyNumberFormat="1" applyFont="1" applyFill="1" applyBorder="1" applyAlignment="1" applyProtection="1">
      <alignment horizontal="center" wrapText="1"/>
    </xf>
    <xf numFmtId="0" fontId="0" fillId="0" borderId="0" xfId="0" applyAlignment="1"/>
    <xf numFmtId="0" fontId="3" fillId="0" borderId="0" xfId="8" applyNumberFormat="1" applyFont="1" applyBorder="1" applyProtection="1">
      <alignment horizontal="center"/>
    </xf>
    <xf numFmtId="0" fontId="3" fillId="0" borderId="0" xfId="8" applyFont="1" applyBorder="1">
      <alignment horizontal="center"/>
    </xf>
    <xf numFmtId="0" fontId="11" fillId="0" borderId="2" xfId="9" applyNumberFormat="1" applyProtection="1">
      <alignment horizontal="center" vertical="top" wrapText="1"/>
    </xf>
    <xf numFmtId="0" fontId="11" fillId="0" borderId="2" xfId="9">
      <alignment horizontal="center" vertical="top" wrapText="1"/>
    </xf>
    <xf numFmtId="49" fontId="11" fillId="0" borderId="2" xfId="10" applyNumberFormat="1" applyProtection="1">
      <alignment horizontal="center" vertical="top" wrapText="1"/>
    </xf>
    <xf numFmtId="49" fontId="11" fillId="0" borderId="2" xfId="10">
      <alignment horizontal="center" vertical="top" wrapText="1"/>
    </xf>
    <xf numFmtId="0" fontId="12" fillId="0" borderId="5" xfId="9" applyNumberFormat="1" applyFont="1" applyBorder="1" applyAlignment="1" applyProtection="1">
      <alignment horizontal="center" vertical="center" wrapText="1"/>
    </xf>
    <xf numFmtId="0" fontId="12" fillId="0" borderId="6" xfId="9" applyFont="1" applyBorder="1" applyAlignment="1">
      <alignment horizontal="center" vertical="center" wrapText="1"/>
    </xf>
  </cellXfs>
  <cellStyles count="22">
    <cellStyle name="st24" xfId="1"/>
    <cellStyle name="xl23" xfId="2"/>
    <cellStyle name="xl24" xfId="4"/>
    <cellStyle name="xl26" xfId="9"/>
    <cellStyle name="xl27" xfId="11"/>
    <cellStyle name="xl28" xfId="13"/>
    <cellStyle name="xl29" xfId="16"/>
    <cellStyle name="xl30" xfId="19"/>
    <cellStyle name="xl31" xfId="7"/>
    <cellStyle name="xl34" xfId="3"/>
    <cellStyle name="xl36" xfId="5"/>
    <cellStyle name="xl38" xfId="6"/>
    <cellStyle name="xl39" xfId="14"/>
    <cellStyle name="xl40" xfId="17"/>
    <cellStyle name="xl41" xfId="20"/>
    <cellStyle name="xl46" xfId="10"/>
    <cellStyle name="xl47" xfId="12"/>
    <cellStyle name="xl48" xfId="15"/>
    <cellStyle name="xl49" xfId="18"/>
    <cellStyle name="xl50" xfId="21"/>
    <cellStyle name="xl64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2"/>
  <sheetViews>
    <sheetView workbookViewId="0">
      <selection activeCell="L8" sqref="L8"/>
    </sheetView>
  </sheetViews>
  <sheetFormatPr defaultRowHeight="15"/>
  <cols>
    <col min="1" max="1" width="47.7109375" customWidth="1"/>
    <col min="2" max="2" width="4.5703125" customWidth="1"/>
    <col min="3" max="3" width="6.42578125" customWidth="1"/>
    <col min="4" max="4" width="13.7109375" customWidth="1"/>
    <col min="5" max="5" width="4.7109375" customWidth="1"/>
    <col min="6" max="6" width="5" customWidth="1"/>
    <col min="7" max="7" width="17.85546875" customWidth="1"/>
    <col min="8" max="8" width="14.7109375" customWidth="1"/>
  </cols>
  <sheetData>
    <row r="2" spans="1:9" ht="22.15" customHeight="1">
      <c r="D2" s="37" t="s">
        <v>289</v>
      </c>
      <c r="E2" s="38"/>
      <c r="F2" s="38"/>
      <c r="G2" s="38"/>
      <c r="H2" s="38"/>
    </row>
    <row r="3" spans="1:9">
      <c r="D3" s="38"/>
      <c r="E3" s="38"/>
      <c r="F3" s="38"/>
      <c r="G3" s="38"/>
      <c r="H3" s="38"/>
    </row>
    <row r="4" spans="1:9" ht="26.45" customHeight="1">
      <c r="D4" s="38"/>
      <c r="E4" s="38"/>
      <c r="F4" s="38"/>
      <c r="G4" s="38"/>
      <c r="H4" s="38"/>
    </row>
    <row r="5" spans="1:9" ht="21">
      <c r="A5" s="40" t="s">
        <v>285</v>
      </c>
      <c r="B5" s="40"/>
      <c r="C5" s="40"/>
      <c r="D5" s="40"/>
      <c r="E5" s="40"/>
      <c r="F5" s="40"/>
      <c r="G5" s="40"/>
      <c r="H5" s="40"/>
      <c r="I5" s="40"/>
    </row>
    <row r="6" spans="1:9">
      <c r="A6" s="12"/>
      <c r="B6" s="2"/>
      <c r="C6" s="2"/>
      <c r="D6" s="1"/>
      <c r="E6" s="1"/>
      <c r="F6" s="1"/>
      <c r="G6" s="1"/>
      <c r="H6" s="1"/>
    </row>
    <row r="7" spans="1:9" ht="14.45" customHeight="1">
      <c r="A7" s="35" t="s">
        <v>0</v>
      </c>
      <c r="B7" s="39" t="s">
        <v>116</v>
      </c>
      <c r="C7" s="39" t="s">
        <v>117</v>
      </c>
      <c r="D7" s="39" t="s">
        <v>118</v>
      </c>
      <c r="E7" s="39" t="s">
        <v>119</v>
      </c>
      <c r="F7" s="39" t="s">
        <v>120</v>
      </c>
      <c r="G7" s="39" t="s">
        <v>121</v>
      </c>
      <c r="H7" s="39" t="s">
        <v>122</v>
      </c>
      <c r="I7" s="41" t="s">
        <v>123</v>
      </c>
    </row>
    <row r="8" spans="1:9">
      <c r="A8" s="36"/>
      <c r="B8" s="39"/>
      <c r="C8" s="39"/>
      <c r="D8" s="39"/>
      <c r="E8" s="39"/>
      <c r="F8" s="39"/>
      <c r="G8" s="39"/>
      <c r="H8" s="39"/>
      <c r="I8" s="41"/>
    </row>
    <row r="9" spans="1:9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6"/>
    </row>
    <row r="10" spans="1:9" ht="25.5">
      <c r="A10" s="29" t="s">
        <v>277</v>
      </c>
      <c r="B10" s="29" t="s">
        <v>58</v>
      </c>
      <c r="C10" s="29"/>
      <c r="D10" s="29"/>
      <c r="E10" s="29"/>
      <c r="F10" s="29"/>
      <c r="G10" s="31">
        <v>17761934.420000002</v>
      </c>
      <c r="H10" s="31">
        <v>1871371.51</v>
      </c>
      <c r="I10" s="10">
        <f>H10/G10</f>
        <v>0.10535854179783645</v>
      </c>
    </row>
    <row r="11" spans="1:9" ht="38.25">
      <c r="A11" s="29" t="s">
        <v>1</v>
      </c>
      <c r="B11" s="29" t="s">
        <v>58</v>
      </c>
      <c r="C11" s="29"/>
      <c r="D11" s="29"/>
      <c r="E11" s="29"/>
      <c r="F11" s="29"/>
      <c r="G11" s="31">
        <v>14190934.42</v>
      </c>
      <c r="H11" s="31">
        <v>1871371.51</v>
      </c>
      <c r="I11" s="10">
        <f t="shared" ref="I11:I13" si="0">H11/G11</f>
        <v>0.13187091523462907</v>
      </c>
    </row>
    <row r="12" spans="1:9">
      <c r="A12" s="29" t="s">
        <v>278</v>
      </c>
      <c r="B12" s="29"/>
      <c r="C12" s="29"/>
      <c r="D12" s="29"/>
      <c r="E12" s="29"/>
      <c r="F12" s="29"/>
      <c r="G12" s="31">
        <f>G13</f>
        <v>5248881</v>
      </c>
      <c r="H12" s="31">
        <f>H13</f>
        <v>1354097.08</v>
      </c>
      <c r="I12" s="10">
        <f t="shared" si="0"/>
        <v>0.25797823955239224</v>
      </c>
    </row>
    <row r="13" spans="1:9" ht="42.6" customHeight="1">
      <c r="A13" s="29" t="s">
        <v>279</v>
      </c>
      <c r="B13" s="29"/>
      <c r="C13" s="29"/>
      <c r="D13" s="29"/>
      <c r="E13" s="29"/>
      <c r="F13" s="29"/>
      <c r="G13" s="31">
        <f>G14+G18+G42+G46</f>
        <v>5248881</v>
      </c>
      <c r="H13" s="31">
        <f>H18+H46</f>
        <v>1354097.08</v>
      </c>
      <c r="I13" s="10">
        <f t="shared" si="0"/>
        <v>0.25797823955239224</v>
      </c>
    </row>
    <row r="14" spans="1:9" ht="51">
      <c r="A14" s="29" t="s">
        <v>2</v>
      </c>
      <c r="B14" s="29" t="s">
        <v>58</v>
      </c>
      <c r="C14" s="29" t="s">
        <v>59</v>
      </c>
      <c r="D14" s="29"/>
      <c r="E14" s="29"/>
      <c r="F14" s="29"/>
      <c r="G14" s="31">
        <v>126000</v>
      </c>
      <c r="H14" s="31">
        <v>0</v>
      </c>
      <c r="I14" s="9">
        <f t="shared" ref="I14:I77" si="1">H14/G14</f>
        <v>0</v>
      </c>
    </row>
    <row r="15" spans="1:9" ht="25.5">
      <c r="A15" s="29" t="s">
        <v>3</v>
      </c>
      <c r="B15" s="29" t="s">
        <v>58</v>
      </c>
      <c r="C15" s="29" t="s">
        <v>59</v>
      </c>
      <c r="D15" s="29" t="s">
        <v>60</v>
      </c>
      <c r="E15" s="29"/>
      <c r="F15" s="29"/>
      <c r="G15" s="31">
        <v>126000</v>
      </c>
      <c r="H15" s="31">
        <v>0</v>
      </c>
      <c r="I15" s="8">
        <f t="shared" si="1"/>
        <v>0</v>
      </c>
    </row>
    <row r="16" spans="1:9" ht="25.5">
      <c r="A16" s="29" t="s">
        <v>266</v>
      </c>
      <c r="B16" s="29" t="s">
        <v>58</v>
      </c>
      <c r="C16" s="29" t="s">
        <v>59</v>
      </c>
      <c r="D16" s="29" t="s">
        <v>60</v>
      </c>
      <c r="E16" s="29" t="s">
        <v>61</v>
      </c>
      <c r="F16" s="29"/>
      <c r="G16" s="31">
        <v>126000</v>
      </c>
      <c r="H16" s="31">
        <v>0</v>
      </c>
      <c r="I16" s="7">
        <f t="shared" si="1"/>
        <v>0</v>
      </c>
    </row>
    <row r="17" spans="1:9">
      <c r="A17" s="29" t="s">
        <v>4</v>
      </c>
      <c r="B17" s="29" t="s">
        <v>58</v>
      </c>
      <c r="C17" s="29" t="s">
        <v>59</v>
      </c>
      <c r="D17" s="29" t="s">
        <v>60</v>
      </c>
      <c r="E17" s="29" t="s">
        <v>61</v>
      </c>
      <c r="F17" s="29" t="s">
        <v>113</v>
      </c>
      <c r="G17" s="32">
        <v>126000</v>
      </c>
      <c r="H17" s="32">
        <v>0</v>
      </c>
      <c r="I17" s="7">
        <f t="shared" si="1"/>
        <v>0</v>
      </c>
    </row>
    <row r="18" spans="1:9" ht="51">
      <c r="A18" s="29" t="s">
        <v>5</v>
      </c>
      <c r="B18" s="29" t="s">
        <v>58</v>
      </c>
      <c r="C18" s="29" t="s">
        <v>62</v>
      </c>
      <c r="D18" s="29"/>
      <c r="E18" s="29"/>
      <c r="F18" s="29"/>
      <c r="G18" s="31">
        <v>4720141</v>
      </c>
      <c r="H18" s="31">
        <v>1279039.06</v>
      </c>
      <c r="I18" s="7">
        <f t="shared" si="1"/>
        <v>0.27097475689815198</v>
      </c>
    </row>
    <row r="19" spans="1:9" ht="26.45" customHeight="1">
      <c r="A19" s="29" t="s">
        <v>6</v>
      </c>
      <c r="B19" s="29" t="s">
        <v>58</v>
      </c>
      <c r="C19" s="29" t="s">
        <v>62</v>
      </c>
      <c r="D19" s="29" t="s">
        <v>63</v>
      </c>
      <c r="E19" s="29"/>
      <c r="F19" s="29"/>
      <c r="G19" s="31">
        <v>959396</v>
      </c>
      <c r="H19" s="31">
        <v>206505.36</v>
      </c>
      <c r="I19" s="7">
        <f t="shared" si="1"/>
        <v>0.21524517508932703</v>
      </c>
    </row>
    <row r="20" spans="1:9">
      <c r="A20" s="29" t="s">
        <v>7</v>
      </c>
      <c r="B20" s="29" t="s">
        <v>58</v>
      </c>
      <c r="C20" s="29" t="s">
        <v>62</v>
      </c>
      <c r="D20" s="29" t="s">
        <v>63</v>
      </c>
      <c r="E20" s="29" t="s">
        <v>64</v>
      </c>
      <c r="F20" s="29"/>
      <c r="G20" s="31">
        <v>849396</v>
      </c>
      <c r="H20" s="31">
        <v>136871.29</v>
      </c>
      <c r="I20" s="7">
        <f t="shared" si="1"/>
        <v>0.16113955092795351</v>
      </c>
    </row>
    <row r="21" spans="1:9">
      <c r="A21" s="29" t="s">
        <v>4</v>
      </c>
      <c r="B21" s="29" t="s">
        <v>58</v>
      </c>
      <c r="C21" s="29" t="s">
        <v>62</v>
      </c>
      <c r="D21" s="29" t="s">
        <v>63</v>
      </c>
      <c r="E21" s="29" t="s">
        <v>64</v>
      </c>
      <c r="F21" s="29" t="s">
        <v>113</v>
      </c>
      <c r="G21" s="32">
        <v>849396</v>
      </c>
      <c r="H21" s="32">
        <v>136871.29</v>
      </c>
      <c r="I21" s="7">
        <f t="shared" si="1"/>
        <v>0.16113955092795351</v>
      </c>
    </row>
    <row r="22" spans="1:9">
      <c r="A22" s="29" t="s">
        <v>4</v>
      </c>
      <c r="B22" s="29" t="s">
        <v>58</v>
      </c>
      <c r="C22" s="29" t="s">
        <v>62</v>
      </c>
      <c r="D22" s="29" t="s">
        <v>63</v>
      </c>
      <c r="E22" s="29" t="s">
        <v>64</v>
      </c>
      <c r="F22" s="29" t="s">
        <v>114</v>
      </c>
      <c r="G22" s="32">
        <v>0</v>
      </c>
      <c r="H22" s="32">
        <v>0</v>
      </c>
      <c r="I22" s="7">
        <v>0</v>
      </c>
    </row>
    <row r="23" spans="1:9" ht="26.45" customHeight="1">
      <c r="A23" s="29" t="s">
        <v>8</v>
      </c>
      <c r="B23" s="29" t="s">
        <v>58</v>
      </c>
      <c r="C23" s="29" t="s">
        <v>62</v>
      </c>
      <c r="D23" s="29" t="s">
        <v>63</v>
      </c>
      <c r="E23" s="29" t="s">
        <v>65</v>
      </c>
      <c r="F23" s="29"/>
      <c r="G23" s="31">
        <v>105000</v>
      </c>
      <c r="H23" s="31">
        <v>69634.070000000007</v>
      </c>
      <c r="I23" s="7">
        <f t="shared" si="1"/>
        <v>0.66318161904761908</v>
      </c>
    </row>
    <row r="24" spans="1:9">
      <c r="A24" s="29" t="s">
        <v>4</v>
      </c>
      <c r="B24" s="29" t="s">
        <v>58</v>
      </c>
      <c r="C24" s="29" t="s">
        <v>62</v>
      </c>
      <c r="D24" s="29" t="s">
        <v>63</v>
      </c>
      <c r="E24" s="29" t="s">
        <v>65</v>
      </c>
      <c r="F24" s="29" t="s">
        <v>113</v>
      </c>
      <c r="G24" s="32">
        <v>105000</v>
      </c>
      <c r="H24" s="32">
        <v>69634.070000000007</v>
      </c>
      <c r="I24" s="7">
        <f t="shared" si="1"/>
        <v>0.66318161904761908</v>
      </c>
    </row>
    <row r="25" spans="1:9" ht="26.45" customHeight="1">
      <c r="A25" s="29" t="s">
        <v>9</v>
      </c>
      <c r="B25" s="29" t="s">
        <v>58</v>
      </c>
      <c r="C25" s="29" t="s">
        <v>62</v>
      </c>
      <c r="D25" s="29" t="s">
        <v>63</v>
      </c>
      <c r="E25" s="29" t="s">
        <v>66</v>
      </c>
      <c r="F25" s="29"/>
      <c r="G25" s="31">
        <v>5000</v>
      </c>
      <c r="H25" s="31">
        <v>0</v>
      </c>
      <c r="I25" s="7">
        <f t="shared" si="1"/>
        <v>0</v>
      </c>
    </row>
    <row r="26" spans="1:9">
      <c r="A26" s="29" t="s">
        <v>4</v>
      </c>
      <c r="B26" s="29" t="s">
        <v>58</v>
      </c>
      <c r="C26" s="29" t="s">
        <v>62</v>
      </c>
      <c r="D26" s="29" t="s">
        <v>63</v>
      </c>
      <c r="E26" s="29" t="s">
        <v>66</v>
      </c>
      <c r="F26" s="29" t="s">
        <v>113</v>
      </c>
      <c r="G26" s="32">
        <v>5000</v>
      </c>
      <c r="H26" s="32">
        <v>0</v>
      </c>
      <c r="I26" s="7">
        <f t="shared" si="1"/>
        <v>0</v>
      </c>
    </row>
    <row r="27" spans="1:9" ht="26.45" customHeight="1">
      <c r="A27" s="29" t="s">
        <v>10</v>
      </c>
      <c r="B27" s="29" t="s">
        <v>58</v>
      </c>
      <c r="C27" s="29" t="s">
        <v>62</v>
      </c>
      <c r="D27" s="29" t="s">
        <v>67</v>
      </c>
      <c r="E27" s="29"/>
      <c r="F27" s="29"/>
      <c r="G27" s="31">
        <v>1102503</v>
      </c>
      <c r="H27" s="31">
        <v>125464.32000000001</v>
      </c>
      <c r="I27" s="7">
        <f t="shared" si="1"/>
        <v>0.1137995270761168</v>
      </c>
    </row>
    <row r="28" spans="1:9" ht="25.5">
      <c r="A28" s="29" t="s">
        <v>11</v>
      </c>
      <c r="B28" s="29" t="s">
        <v>58</v>
      </c>
      <c r="C28" s="29" t="s">
        <v>62</v>
      </c>
      <c r="D28" s="29" t="s">
        <v>67</v>
      </c>
      <c r="E28" s="29" t="s">
        <v>68</v>
      </c>
      <c r="F28" s="29"/>
      <c r="G28" s="31">
        <v>846776</v>
      </c>
      <c r="H28" s="31">
        <v>96362.76</v>
      </c>
      <c r="I28" s="7">
        <f t="shared" si="1"/>
        <v>0.11379958808468826</v>
      </c>
    </row>
    <row r="29" spans="1:9">
      <c r="A29" s="29" t="s">
        <v>4</v>
      </c>
      <c r="B29" s="29" t="s">
        <v>58</v>
      </c>
      <c r="C29" s="29" t="s">
        <v>62</v>
      </c>
      <c r="D29" s="29" t="s">
        <v>67</v>
      </c>
      <c r="E29" s="29" t="s">
        <v>68</v>
      </c>
      <c r="F29" s="29" t="s">
        <v>113</v>
      </c>
      <c r="G29" s="32">
        <v>846776</v>
      </c>
      <c r="H29" s="32">
        <v>96362.76</v>
      </c>
      <c r="I29" s="7">
        <f t="shared" si="1"/>
        <v>0.11379958808468826</v>
      </c>
    </row>
    <row r="30" spans="1:9" ht="26.45" customHeight="1">
      <c r="A30" s="29" t="s">
        <v>12</v>
      </c>
      <c r="B30" s="29" t="s">
        <v>58</v>
      </c>
      <c r="C30" s="29" t="s">
        <v>62</v>
      </c>
      <c r="D30" s="29" t="s">
        <v>67</v>
      </c>
      <c r="E30" s="29" t="s">
        <v>69</v>
      </c>
      <c r="F30" s="29"/>
      <c r="G30" s="31">
        <v>255727</v>
      </c>
      <c r="H30" s="31">
        <v>29101.56</v>
      </c>
      <c r="I30" s="7">
        <f t="shared" si="1"/>
        <v>0.11379932506149136</v>
      </c>
    </row>
    <row r="31" spans="1:9">
      <c r="A31" s="29" t="s">
        <v>4</v>
      </c>
      <c r="B31" s="29" t="s">
        <v>58</v>
      </c>
      <c r="C31" s="29" t="s">
        <v>62</v>
      </c>
      <c r="D31" s="29" t="s">
        <v>67</v>
      </c>
      <c r="E31" s="29" t="s">
        <v>69</v>
      </c>
      <c r="F31" s="29" t="s">
        <v>113</v>
      </c>
      <c r="G31" s="32">
        <v>255727</v>
      </c>
      <c r="H31" s="32">
        <v>29101.56</v>
      </c>
      <c r="I31" s="7">
        <f t="shared" si="1"/>
        <v>0.11379932506149136</v>
      </c>
    </row>
    <row r="32" spans="1:9" ht="26.45" customHeight="1">
      <c r="A32" s="29" t="s">
        <v>13</v>
      </c>
      <c r="B32" s="29" t="s">
        <v>58</v>
      </c>
      <c r="C32" s="29" t="s">
        <v>62</v>
      </c>
      <c r="D32" s="29" t="s">
        <v>70</v>
      </c>
      <c r="E32" s="29"/>
      <c r="F32" s="29"/>
      <c r="G32" s="31">
        <v>1923316</v>
      </c>
      <c r="H32" s="31">
        <v>576120.63</v>
      </c>
      <c r="I32" s="7">
        <f t="shared" si="1"/>
        <v>0.29954548810491882</v>
      </c>
    </row>
    <row r="33" spans="1:9" ht="25.5">
      <c r="A33" s="29" t="s">
        <v>11</v>
      </c>
      <c r="B33" s="29" t="s">
        <v>58</v>
      </c>
      <c r="C33" s="29" t="s">
        <v>62</v>
      </c>
      <c r="D33" s="29" t="s">
        <v>70</v>
      </c>
      <c r="E33" s="29" t="s">
        <v>68</v>
      </c>
      <c r="F33" s="29"/>
      <c r="G33" s="31">
        <v>1477201</v>
      </c>
      <c r="H33" s="31">
        <v>445988.41</v>
      </c>
      <c r="I33" s="7">
        <f t="shared" si="1"/>
        <v>0.30191450587970087</v>
      </c>
    </row>
    <row r="34" spans="1:9">
      <c r="A34" s="29" t="s">
        <v>4</v>
      </c>
      <c r="B34" s="29" t="s">
        <v>58</v>
      </c>
      <c r="C34" s="29" t="s">
        <v>62</v>
      </c>
      <c r="D34" s="29" t="s">
        <v>70</v>
      </c>
      <c r="E34" s="29" t="s">
        <v>68</v>
      </c>
      <c r="F34" s="29" t="s">
        <v>113</v>
      </c>
      <c r="G34" s="32">
        <v>1477201</v>
      </c>
      <c r="H34" s="32">
        <v>445988.41</v>
      </c>
      <c r="I34" s="7">
        <f t="shared" si="1"/>
        <v>0.30191450587970087</v>
      </c>
    </row>
    <row r="35" spans="1:9" ht="26.45" customHeight="1">
      <c r="A35" s="29" t="s">
        <v>12</v>
      </c>
      <c r="B35" s="29" t="s">
        <v>58</v>
      </c>
      <c r="C35" s="29" t="s">
        <v>62</v>
      </c>
      <c r="D35" s="29" t="s">
        <v>70</v>
      </c>
      <c r="E35" s="29" t="s">
        <v>69</v>
      </c>
      <c r="F35" s="29"/>
      <c r="G35" s="31">
        <v>446115</v>
      </c>
      <c r="H35" s="31">
        <v>130132.22</v>
      </c>
      <c r="I35" s="7">
        <f t="shared" si="1"/>
        <v>0.29170106362709169</v>
      </c>
    </row>
    <row r="36" spans="1:9">
      <c r="A36" s="29" t="s">
        <v>4</v>
      </c>
      <c r="B36" s="29" t="s">
        <v>58</v>
      </c>
      <c r="C36" s="29" t="s">
        <v>62</v>
      </c>
      <c r="D36" s="29" t="s">
        <v>70</v>
      </c>
      <c r="E36" s="29" t="s">
        <v>69</v>
      </c>
      <c r="F36" s="29" t="s">
        <v>113</v>
      </c>
      <c r="G36" s="32">
        <v>446115</v>
      </c>
      <c r="H36" s="32">
        <v>130132.22</v>
      </c>
      <c r="I36" s="7">
        <f t="shared" si="1"/>
        <v>0.29170106362709169</v>
      </c>
    </row>
    <row r="37" spans="1:9" ht="26.45" customHeight="1">
      <c r="A37" s="29" t="s">
        <v>14</v>
      </c>
      <c r="B37" s="29" t="s">
        <v>58</v>
      </c>
      <c r="C37" s="29" t="s">
        <v>62</v>
      </c>
      <c r="D37" s="29" t="s">
        <v>71</v>
      </c>
      <c r="E37" s="29"/>
      <c r="F37" s="29"/>
      <c r="G37" s="31">
        <v>734926</v>
      </c>
      <c r="H37" s="31">
        <v>370948.75</v>
      </c>
      <c r="I37" s="7">
        <f t="shared" si="1"/>
        <v>0.50474299453278293</v>
      </c>
    </row>
    <row r="38" spans="1:9" ht="25.5">
      <c r="A38" s="29" t="s">
        <v>11</v>
      </c>
      <c r="B38" s="29" t="s">
        <v>58</v>
      </c>
      <c r="C38" s="29" t="s">
        <v>62</v>
      </c>
      <c r="D38" s="29" t="s">
        <v>71</v>
      </c>
      <c r="E38" s="29" t="s">
        <v>68</v>
      </c>
      <c r="F38" s="29"/>
      <c r="G38" s="31">
        <v>564459</v>
      </c>
      <c r="H38" s="31">
        <v>285834.42</v>
      </c>
      <c r="I38" s="7">
        <f t="shared" si="1"/>
        <v>0.5063865045999798</v>
      </c>
    </row>
    <row r="39" spans="1:9">
      <c r="A39" s="29" t="s">
        <v>4</v>
      </c>
      <c r="B39" s="29" t="s">
        <v>58</v>
      </c>
      <c r="C39" s="29" t="s">
        <v>62</v>
      </c>
      <c r="D39" s="29" t="s">
        <v>71</v>
      </c>
      <c r="E39" s="29" t="s">
        <v>68</v>
      </c>
      <c r="F39" s="29" t="s">
        <v>113</v>
      </c>
      <c r="G39" s="32">
        <v>564459</v>
      </c>
      <c r="H39" s="32">
        <v>285834.42</v>
      </c>
      <c r="I39" s="7">
        <f t="shared" si="1"/>
        <v>0.5063865045999798</v>
      </c>
    </row>
    <row r="40" spans="1:9" ht="26.45" customHeight="1">
      <c r="A40" s="29" t="s">
        <v>12</v>
      </c>
      <c r="B40" s="29" t="s">
        <v>58</v>
      </c>
      <c r="C40" s="29" t="s">
        <v>62</v>
      </c>
      <c r="D40" s="29" t="s">
        <v>71</v>
      </c>
      <c r="E40" s="29" t="s">
        <v>69</v>
      </c>
      <c r="F40" s="29"/>
      <c r="G40" s="31">
        <v>170467</v>
      </c>
      <c r="H40" s="31">
        <v>85114.33</v>
      </c>
      <c r="I40" s="7">
        <f t="shared" si="1"/>
        <v>0.49930092041274854</v>
      </c>
    </row>
    <row r="41" spans="1:9">
      <c r="A41" s="29" t="s">
        <v>4</v>
      </c>
      <c r="B41" s="29" t="s">
        <v>58</v>
      </c>
      <c r="C41" s="29" t="s">
        <v>62</v>
      </c>
      <c r="D41" s="29" t="s">
        <v>71</v>
      </c>
      <c r="E41" s="29" t="s">
        <v>69</v>
      </c>
      <c r="F41" s="29" t="s">
        <v>113</v>
      </c>
      <c r="G41" s="32">
        <v>170467</v>
      </c>
      <c r="H41" s="32">
        <v>85114.33</v>
      </c>
      <c r="I41" s="7">
        <f t="shared" si="1"/>
        <v>0.49930092041274854</v>
      </c>
    </row>
    <row r="42" spans="1:9" ht="26.45" customHeight="1">
      <c r="A42" s="29" t="s">
        <v>15</v>
      </c>
      <c r="B42" s="29" t="s">
        <v>58</v>
      </c>
      <c r="C42" s="29" t="s">
        <v>72</v>
      </c>
      <c r="D42" s="29"/>
      <c r="E42" s="29"/>
      <c r="F42" s="29"/>
      <c r="G42" s="31">
        <v>28740</v>
      </c>
      <c r="H42" s="31">
        <v>0</v>
      </c>
      <c r="I42" s="7">
        <f t="shared" si="1"/>
        <v>0</v>
      </c>
    </row>
    <row r="43" spans="1:9" ht="25.5">
      <c r="A43" s="29" t="s">
        <v>16</v>
      </c>
      <c r="B43" s="29" t="s">
        <v>58</v>
      </c>
      <c r="C43" s="29" t="s">
        <v>72</v>
      </c>
      <c r="D43" s="29" t="s">
        <v>73</v>
      </c>
      <c r="E43" s="29"/>
      <c r="F43" s="29"/>
      <c r="G43" s="31">
        <v>28740</v>
      </c>
      <c r="H43" s="31">
        <v>0</v>
      </c>
      <c r="I43" s="7">
        <f t="shared" si="1"/>
        <v>0</v>
      </c>
    </row>
    <row r="44" spans="1:9">
      <c r="A44" s="29" t="s">
        <v>17</v>
      </c>
      <c r="B44" s="29" t="s">
        <v>58</v>
      </c>
      <c r="C44" s="29" t="s">
        <v>72</v>
      </c>
      <c r="D44" s="29" t="s">
        <v>73</v>
      </c>
      <c r="E44" s="29" t="s">
        <v>74</v>
      </c>
      <c r="F44" s="29"/>
      <c r="G44" s="31">
        <v>28740</v>
      </c>
      <c r="H44" s="31">
        <v>0</v>
      </c>
      <c r="I44" s="7">
        <f t="shared" si="1"/>
        <v>0</v>
      </c>
    </row>
    <row r="45" spans="1:9">
      <c r="A45" s="29" t="s">
        <v>4</v>
      </c>
      <c r="B45" s="29" t="s">
        <v>58</v>
      </c>
      <c r="C45" s="29" t="s">
        <v>72</v>
      </c>
      <c r="D45" s="29" t="s">
        <v>73</v>
      </c>
      <c r="E45" s="29" t="s">
        <v>74</v>
      </c>
      <c r="F45" s="29" t="s">
        <v>113</v>
      </c>
      <c r="G45" s="32">
        <v>28740</v>
      </c>
      <c r="H45" s="32">
        <v>0</v>
      </c>
      <c r="I45" s="7">
        <f t="shared" si="1"/>
        <v>0</v>
      </c>
    </row>
    <row r="46" spans="1:9" ht="26.45" customHeight="1">
      <c r="A46" s="29" t="s">
        <v>18</v>
      </c>
      <c r="B46" s="29" t="s">
        <v>58</v>
      </c>
      <c r="C46" s="29" t="s">
        <v>75</v>
      </c>
      <c r="D46" s="29"/>
      <c r="E46" s="29"/>
      <c r="F46" s="29"/>
      <c r="G46" s="31">
        <v>374000</v>
      </c>
      <c r="H46" s="31">
        <v>75058.02</v>
      </c>
      <c r="I46" s="7">
        <f t="shared" si="1"/>
        <v>0.20068989304812834</v>
      </c>
    </row>
    <row r="47" spans="1:9" ht="25.5">
      <c r="A47" s="29" t="s">
        <v>19</v>
      </c>
      <c r="B47" s="29" t="s">
        <v>58</v>
      </c>
      <c r="C47" s="29" t="s">
        <v>75</v>
      </c>
      <c r="D47" s="29" t="s">
        <v>76</v>
      </c>
      <c r="E47" s="29"/>
      <c r="F47" s="29"/>
      <c r="G47" s="31">
        <v>374000</v>
      </c>
      <c r="H47" s="31">
        <v>75058.02</v>
      </c>
      <c r="I47" s="7">
        <f t="shared" si="1"/>
        <v>0.20068989304812834</v>
      </c>
    </row>
    <row r="48" spans="1:9">
      <c r="A48" s="29" t="s">
        <v>7</v>
      </c>
      <c r="B48" s="29" t="s">
        <v>58</v>
      </c>
      <c r="C48" s="29" t="s">
        <v>75</v>
      </c>
      <c r="D48" s="29" t="s">
        <v>76</v>
      </c>
      <c r="E48" s="29" t="s">
        <v>64</v>
      </c>
      <c r="F48" s="29"/>
      <c r="G48" s="31">
        <v>355000</v>
      </c>
      <c r="H48" s="31">
        <v>73986.02</v>
      </c>
      <c r="I48" s="7">
        <f t="shared" si="1"/>
        <v>0.20841132394366199</v>
      </c>
    </row>
    <row r="49" spans="1:9">
      <c r="A49" s="29" t="s">
        <v>4</v>
      </c>
      <c r="B49" s="29" t="s">
        <v>58</v>
      </c>
      <c r="C49" s="29" t="s">
        <v>75</v>
      </c>
      <c r="D49" s="29" t="s">
        <v>76</v>
      </c>
      <c r="E49" s="29" t="s">
        <v>64</v>
      </c>
      <c r="F49" s="29" t="s">
        <v>113</v>
      </c>
      <c r="G49" s="32">
        <v>355000</v>
      </c>
      <c r="H49" s="32">
        <v>73986.02</v>
      </c>
      <c r="I49" s="7">
        <f t="shared" si="1"/>
        <v>0.20841132394366199</v>
      </c>
    </row>
    <row r="50" spans="1:9" ht="26.45" customHeight="1">
      <c r="A50" s="29" t="s">
        <v>8</v>
      </c>
      <c r="B50" s="29" t="s">
        <v>58</v>
      </c>
      <c r="C50" s="29" t="s">
        <v>75</v>
      </c>
      <c r="D50" s="29" t="s">
        <v>76</v>
      </c>
      <c r="E50" s="29" t="s">
        <v>65</v>
      </c>
      <c r="F50" s="29"/>
      <c r="G50" s="31">
        <v>15000</v>
      </c>
      <c r="H50" s="31">
        <v>0</v>
      </c>
      <c r="I50" s="7">
        <f t="shared" si="1"/>
        <v>0</v>
      </c>
    </row>
    <row r="51" spans="1:9" ht="26.45" customHeight="1">
      <c r="A51" s="29" t="s">
        <v>4</v>
      </c>
      <c r="B51" s="29" t="s">
        <v>58</v>
      </c>
      <c r="C51" s="29" t="s">
        <v>75</v>
      </c>
      <c r="D51" s="29" t="s">
        <v>76</v>
      </c>
      <c r="E51" s="29" t="s">
        <v>65</v>
      </c>
      <c r="F51" s="29" t="s">
        <v>113</v>
      </c>
      <c r="G51" s="32">
        <v>15000</v>
      </c>
      <c r="H51" s="32">
        <v>0</v>
      </c>
      <c r="I51" s="7">
        <f t="shared" si="1"/>
        <v>0</v>
      </c>
    </row>
    <row r="52" spans="1:9" ht="26.45" customHeight="1">
      <c r="A52" s="29" t="s">
        <v>9</v>
      </c>
      <c r="B52" s="29" t="s">
        <v>58</v>
      </c>
      <c r="C52" s="29" t="s">
        <v>75</v>
      </c>
      <c r="D52" s="29" t="s">
        <v>76</v>
      </c>
      <c r="E52" s="29" t="s">
        <v>66</v>
      </c>
      <c r="F52" s="29"/>
      <c r="G52" s="31">
        <v>4000</v>
      </c>
      <c r="H52" s="31">
        <v>1072</v>
      </c>
      <c r="I52" s="7">
        <f t="shared" si="1"/>
        <v>0.26800000000000002</v>
      </c>
    </row>
    <row r="53" spans="1:9">
      <c r="A53" s="29" t="s">
        <v>4</v>
      </c>
      <c r="B53" s="29" t="s">
        <v>58</v>
      </c>
      <c r="C53" s="29" t="s">
        <v>75</v>
      </c>
      <c r="D53" s="29" t="s">
        <v>76</v>
      </c>
      <c r="E53" s="29" t="s">
        <v>66</v>
      </c>
      <c r="F53" s="29" t="s">
        <v>113</v>
      </c>
      <c r="G53" s="32">
        <v>4000</v>
      </c>
      <c r="H53" s="32">
        <v>1072</v>
      </c>
      <c r="I53" s="7">
        <f t="shared" si="1"/>
        <v>0.26800000000000002</v>
      </c>
    </row>
    <row r="54" spans="1:9">
      <c r="A54" s="29" t="s">
        <v>280</v>
      </c>
      <c r="B54" s="29" t="s">
        <v>58</v>
      </c>
      <c r="C54" s="29" t="s">
        <v>77</v>
      </c>
      <c r="D54" s="29"/>
      <c r="E54" s="29"/>
      <c r="F54" s="29"/>
      <c r="G54" s="32">
        <f>G55</f>
        <v>54734</v>
      </c>
      <c r="H54" s="32">
        <f>H55</f>
        <v>12215.93</v>
      </c>
      <c r="I54" s="7">
        <f t="shared" si="1"/>
        <v>0.2231872327986261</v>
      </c>
    </row>
    <row r="55" spans="1:9" ht="26.45" customHeight="1">
      <c r="A55" s="29" t="s">
        <v>20</v>
      </c>
      <c r="B55" s="29" t="s">
        <v>58</v>
      </c>
      <c r="C55" s="29" t="s">
        <v>77</v>
      </c>
      <c r="D55" s="29"/>
      <c r="E55" s="29"/>
      <c r="F55" s="29"/>
      <c r="G55" s="31">
        <v>54734</v>
      </c>
      <c r="H55" s="31">
        <v>12215.93</v>
      </c>
      <c r="I55" s="7">
        <f t="shared" si="1"/>
        <v>0.2231872327986261</v>
      </c>
    </row>
    <row r="56" spans="1:9" ht="38.25">
      <c r="A56" s="29" t="s">
        <v>21</v>
      </c>
      <c r="B56" s="29" t="s">
        <v>58</v>
      </c>
      <c r="C56" s="29" t="s">
        <v>77</v>
      </c>
      <c r="D56" s="29" t="s">
        <v>78</v>
      </c>
      <c r="E56" s="29"/>
      <c r="F56" s="29"/>
      <c r="G56" s="31">
        <v>54734</v>
      </c>
      <c r="H56" s="31">
        <v>12215.93</v>
      </c>
      <c r="I56" s="7">
        <f t="shared" si="1"/>
        <v>0.2231872327986261</v>
      </c>
    </row>
    <row r="57" spans="1:9" ht="26.45" customHeight="1">
      <c r="A57" s="29" t="s">
        <v>11</v>
      </c>
      <c r="B57" s="29" t="s">
        <v>58</v>
      </c>
      <c r="C57" s="29" t="s">
        <v>77</v>
      </c>
      <c r="D57" s="29" t="s">
        <v>78</v>
      </c>
      <c r="E57" s="29" t="s">
        <v>68</v>
      </c>
      <c r="F57" s="29"/>
      <c r="G57" s="31">
        <v>37958</v>
      </c>
      <c r="H57" s="31">
        <v>9381.75</v>
      </c>
      <c r="I57" s="7">
        <f t="shared" si="1"/>
        <v>0.24716133621370989</v>
      </c>
    </row>
    <row r="58" spans="1:9" ht="89.25">
      <c r="A58" s="29" t="s">
        <v>4</v>
      </c>
      <c r="B58" s="29" t="s">
        <v>58</v>
      </c>
      <c r="C58" s="29" t="s">
        <v>77</v>
      </c>
      <c r="D58" s="29" t="s">
        <v>78</v>
      </c>
      <c r="E58" s="29" t="s">
        <v>68</v>
      </c>
      <c r="F58" s="29" t="s">
        <v>275</v>
      </c>
      <c r="G58" s="32">
        <v>37958</v>
      </c>
      <c r="H58" s="32">
        <v>9381.75</v>
      </c>
      <c r="I58" s="11">
        <f t="shared" si="1"/>
        <v>0.24716133621370989</v>
      </c>
    </row>
    <row r="59" spans="1:9" ht="51">
      <c r="A59" s="29" t="s">
        <v>12</v>
      </c>
      <c r="B59" s="29" t="s">
        <v>58</v>
      </c>
      <c r="C59" s="29" t="s">
        <v>77</v>
      </c>
      <c r="D59" s="29" t="s">
        <v>78</v>
      </c>
      <c r="E59" s="29" t="s">
        <v>69</v>
      </c>
      <c r="F59" s="29"/>
      <c r="G59" s="31">
        <v>11464</v>
      </c>
      <c r="H59" s="31">
        <v>2834.18</v>
      </c>
      <c r="I59" s="7">
        <f t="shared" si="1"/>
        <v>0.24722435450104674</v>
      </c>
    </row>
    <row r="60" spans="1:9" ht="89.25">
      <c r="A60" s="29" t="s">
        <v>4</v>
      </c>
      <c r="B60" s="29" t="s">
        <v>58</v>
      </c>
      <c r="C60" s="29" t="s">
        <v>77</v>
      </c>
      <c r="D60" s="29" t="s">
        <v>78</v>
      </c>
      <c r="E60" s="29" t="s">
        <v>69</v>
      </c>
      <c r="F60" s="29" t="s">
        <v>275</v>
      </c>
      <c r="G60" s="32">
        <v>11464</v>
      </c>
      <c r="H60" s="32">
        <v>2834.18</v>
      </c>
      <c r="I60" s="7">
        <f t="shared" si="1"/>
        <v>0.24722435450104674</v>
      </c>
    </row>
    <row r="61" spans="1:9">
      <c r="A61" s="29" t="s">
        <v>7</v>
      </c>
      <c r="B61" s="29" t="s">
        <v>58</v>
      </c>
      <c r="C61" s="29" t="s">
        <v>77</v>
      </c>
      <c r="D61" s="29" t="s">
        <v>78</v>
      </c>
      <c r="E61" s="29" t="s">
        <v>64</v>
      </c>
      <c r="F61" s="29"/>
      <c r="G61" s="31">
        <v>5312</v>
      </c>
      <c r="H61" s="31">
        <v>0</v>
      </c>
      <c r="I61" s="7">
        <f t="shared" si="1"/>
        <v>0</v>
      </c>
    </row>
    <row r="62" spans="1:9" ht="89.25">
      <c r="A62" s="29" t="s">
        <v>4</v>
      </c>
      <c r="B62" s="29" t="s">
        <v>58</v>
      </c>
      <c r="C62" s="29" t="s">
        <v>77</v>
      </c>
      <c r="D62" s="29" t="s">
        <v>78</v>
      </c>
      <c r="E62" s="29" t="s">
        <v>64</v>
      </c>
      <c r="F62" s="29" t="s">
        <v>275</v>
      </c>
      <c r="G62" s="32">
        <v>5312</v>
      </c>
      <c r="H62" s="32">
        <v>0</v>
      </c>
      <c r="I62" s="7">
        <f t="shared" si="1"/>
        <v>0</v>
      </c>
    </row>
    <row r="63" spans="1:9" ht="44.45" customHeight="1">
      <c r="A63" s="29" t="s">
        <v>281</v>
      </c>
      <c r="B63" s="29" t="s">
        <v>58</v>
      </c>
      <c r="C63" s="29" t="s">
        <v>79</v>
      </c>
      <c r="D63" s="29"/>
      <c r="E63" s="29"/>
      <c r="F63" s="29"/>
      <c r="G63" s="32">
        <f>G64</f>
        <v>750000</v>
      </c>
      <c r="H63" s="32">
        <f>H64</f>
        <v>13382.56</v>
      </c>
      <c r="I63" s="7">
        <f t="shared" si="1"/>
        <v>1.7843413333333332E-2</v>
      </c>
    </row>
    <row r="64" spans="1:9">
      <c r="A64" s="29" t="s">
        <v>22</v>
      </c>
      <c r="B64" s="29" t="s">
        <v>58</v>
      </c>
      <c r="C64" s="29" t="s">
        <v>79</v>
      </c>
      <c r="D64" s="29"/>
      <c r="E64" s="29"/>
      <c r="F64" s="29"/>
      <c r="G64" s="31">
        <v>750000</v>
      </c>
      <c r="H64" s="31">
        <v>13382.56</v>
      </c>
      <c r="I64" s="7">
        <f t="shared" si="1"/>
        <v>1.7843413333333332E-2</v>
      </c>
    </row>
    <row r="65" spans="1:9" ht="25.5">
      <c r="A65" s="29" t="s">
        <v>23</v>
      </c>
      <c r="B65" s="29" t="s">
        <v>58</v>
      </c>
      <c r="C65" s="29" t="s">
        <v>79</v>
      </c>
      <c r="D65" s="29" t="s">
        <v>80</v>
      </c>
      <c r="E65" s="29"/>
      <c r="F65" s="29"/>
      <c r="G65" s="31">
        <v>300000</v>
      </c>
      <c r="H65" s="31">
        <v>0</v>
      </c>
      <c r="I65" s="7">
        <f t="shared" si="1"/>
        <v>0</v>
      </c>
    </row>
    <row r="66" spans="1:9">
      <c r="A66" s="29" t="s">
        <v>7</v>
      </c>
      <c r="B66" s="29" t="s">
        <v>58</v>
      </c>
      <c r="C66" s="29" t="s">
        <v>79</v>
      </c>
      <c r="D66" s="29" t="s">
        <v>80</v>
      </c>
      <c r="E66" s="29" t="s">
        <v>64</v>
      </c>
      <c r="F66" s="29"/>
      <c r="G66" s="31">
        <v>300000</v>
      </c>
      <c r="H66" s="31">
        <v>0</v>
      </c>
      <c r="I66" s="7">
        <f t="shared" si="1"/>
        <v>0</v>
      </c>
    </row>
    <row r="67" spans="1:9">
      <c r="A67" s="29" t="s">
        <v>4</v>
      </c>
      <c r="B67" s="29" t="s">
        <v>58</v>
      </c>
      <c r="C67" s="29" t="s">
        <v>79</v>
      </c>
      <c r="D67" s="29" t="s">
        <v>80</v>
      </c>
      <c r="E67" s="29" t="s">
        <v>64</v>
      </c>
      <c r="F67" s="29" t="s">
        <v>113</v>
      </c>
      <c r="G67" s="32">
        <v>300000</v>
      </c>
      <c r="H67" s="32">
        <v>0</v>
      </c>
      <c r="I67" s="7">
        <f t="shared" si="1"/>
        <v>0</v>
      </c>
    </row>
    <row r="68" spans="1:9">
      <c r="A68" s="29" t="s">
        <v>24</v>
      </c>
      <c r="B68" s="29" t="s">
        <v>58</v>
      </c>
      <c r="C68" s="29" t="s">
        <v>79</v>
      </c>
      <c r="D68" s="29" t="s">
        <v>81</v>
      </c>
      <c r="E68" s="29"/>
      <c r="F68" s="29"/>
      <c r="G68" s="31">
        <v>450000</v>
      </c>
      <c r="H68" s="31">
        <v>13382.56</v>
      </c>
      <c r="I68" s="8">
        <f t="shared" si="1"/>
        <v>2.973902222222222E-2</v>
      </c>
    </row>
    <row r="69" spans="1:9">
      <c r="A69" s="29" t="s">
        <v>7</v>
      </c>
      <c r="B69" s="29" t="s">
        <v>58</v>
      </c>
      <c r="C69" s="29" t="s">
        <v>79</v>
      </c>
      <c r="D69" s="29" t="s">
        <v>81</v>
      </c>
      <c r="E69" s="29" t="s">
        <v>64</v>
      </c>
      <c r="F69" s="29"/>
      <c r="G69" s="31">
        <v>450000</v>
      </c>
      <c r="H69" s="31">
        <v>13382.56</v>
      </c>
      <c r="I69" s="7">
        <f t="shared" si="1"/>
        <v>2.973902222222222E-2</v>
      </c>
    </row>
    <row r="70" spans="1:9">
      <c r="A70" s="29" t="s">
        <v>4</v>
      </c>
      <c r="B70" s="29" t="s">
        <v>58</v>
      </c>
      <c r="C70" s="29" t="s">
        <v>79</v>
      </c>
      <c r="D70" s="29" t="s">
        <v>81</v>
      </c>
      <c r="E70" s="29" t="s">
        <v>64</v>
      </c>
      <c r="F70" s="29" t="s">
        <v>113</v>
      </c>
      <c r="G70" s="32">
        <v>450000</v>
      </c>
      <c r="H70" s="32">
        <v>13382.56</v>
      </c>
      <c r="I70" s="7">
        <f t="shared" si="1"/>
        <v>2.973902222222222E-2</v>
      </c>
    </row>
    <row r="71" spans="1:9">
      <c r="A71" s="29" t="s">
        <v>282</v>
      </c>
      <c r="B71" s="29"/>
      <c r="C71" s="29"/>
      <c r="D71" s="29"/>
      <c r="E71" s="29"/>
      <c r="F71" s="29"/>
      <c r="G71" s="32"/>
      <c r="H71" s="32"/>
      <c r="I71" s="7"/>
    </row>
    <row r="72" spans="1:9">
      <c r="A72" s="29" t="s">
        <v>25</v>
      </c>
      <c r="B72" s="29" t="s">
        <v>58</v>
      </c>
      <c r="C72" s="29" t="s">
        <v>82</v>
      </c>
      <c r="D72" s="29"/>
      <c r="E72" s="29"/>
      <c r="F72" s="29"/>
      <c r="G72" s="31">
        <v>3643000</v>
      </c>
      <c r="H72" s="31">
        <v>83100</v>
      </c>
      <c r="I72" s="7">
        <f t="shared" si="1"/>
        <v>2.2810870161954433E-2</v>
      </c>
    </row>
    <row r="73" spans="1:9" ht="26.45" customHeight="1">
      <c r="A73" s="29" t="s">
        <v>26</v>
      </c>
      <c r="B73" s="29" t="s">
        <v>58</v>
      </c>
      <c r="C73" s="29" t="s">
        <v>82</v>
      </c>
      <c r="D73" s="29" t="s">
        <v>83</v>
      </c>
      <c r="E73" s="29"/>
      <c r="F73" s="29"/>
      <c r="G73" s="31">
        <v>600000</v>
      </c>
      <c r="H73" s="31">
        <v>73600</v>
      </c>
      <c r="I73" s="7">
        <f t="shared" si="1"/>
        <v>0.12266666666666666</v>
      </c>
    </row>
    <row r="74" spans="1:9">
      <c r="A74" s="29" t="s">
        <v>7</v>
      </c>
      <c r="B74" s="29" t="s">
        <v>58</v>
      </c>
      <c r="C74" s="29" t="s">
        <v>82</v>
      </c>
      <c r="D74" s="29" t="s">
        <v>83</v>
      </c>
      <c r="E74" s="29" t="s">
        <v>64</v>
      </c>
      <c r="F74" s="29"/>
      <c r="G74" s="31">
        <v>600000</v>
      </c>
      <c r="H74" s="31">
        <v>73600</v>
      </c>
      <c r="I74" s="7">
        <f t="shared" si="1"/>
        <v>0.12266666666666666</v>
      </c>
    </row>
    <row r="75" spans="1:9">
      <c r="A75" s="29" t="s">
        <v>4</v>
      </c>
      <c r="B75" s="29" t="s">
        <v>58</v>
      </c>
      <c r="C75" s="29" t="s">
        <v>82</v>
      </c>
      <c r="D75" s="29" t="s">
        <v>83</v>
      </c>
      <c r="E75" s="29" t="s">
        <v>64</v>
      </c>
      <c r="F75" s="29" t="s">
        <v>115</v>
      </c>
      <c r="G75" s="32">
        <v>600000</v>
      </c>
      <c r="H75" s="32">
        <v>73600</v>
      </c>
      <c r="I75" s="7">
        <f t="shared" si="1"/>
        <v>0.12266666666666666</v>
      </c>
    </row>
    <row r="76" spans="1:9" ht="26.45" customHeight="1">
      <c r="A76" s="29" t="s">
        <v>27</v>
      </c>
      <c r="B76" s="29" t="s">
        <v>58</v>
      </c>
      <c r="C76" s="29" t="s">
        <v>82</v>
      </c>
      <c r="D76" s="29" t="s">
        <v>84</v>
      </c>
      <c r="E76" s="29"/>
      <c r="F76" s="29"/>
      <c r="G76" s="31">
        <v>100000</v>
      </c>
      <c r="H76" s="31">
        <v>0</v>
      </c>
      <c r="I76" s="7">
        <f t="shared" si="1"/>
        <v>0</v>
      </c>
    </row>
    <row r="77" spans="1:9" ht="26.45" customHeight="1">
      <c r="A77" s="29" t="s">
        <v>7</v>
      </c>
      <c r="B77" s="29" t="s">
        <v>58</v>
      </c>
      <c r="C77" s="29" t="s">
        <v>82</v>
      </c>
      <c r="D77" s="29" t="s">
        <v>84</v>
      </c>
      <c r="E77" s="29" t="s">
        <v>64</v>
      </c>
      <c r="F77" s="29"/>
      <c r="G77" s="31">
        <v>100000</v>
      </c>
      <c r="H77" s="31">
        <v>0</v>
      </c>
      <c r="I77" s="7">
        <f t="shared" si="1"/>
        <v>0</v>
      </c>
    </row>
    <row r="78" spans="1:9">
      <c r="A78" s="29" t="s">
        <v>4</v>
      </c>
      <c r="B78" s="29" t="s">
        <v>58</v>
      </c>
      <c r="C78" s="29" t="s">
        <v>82</v>
      </c>
      <c r="D78" s="29" t="s">
        <v>84</v>
      </c>
      <c r="E78" s="29" t="s">
        <v>64</v>
      </c>
      <c r="F78" s="29" t="s">
        <v>115</v>
      </c>
      <c r="G78" s="32">
        <v>100000</v>
      </c>
      <c r="H78" s="32">
        <v>0</v>
      </c>
      <c r="I78" s="11">
        <f t="shared" ref="I78:I138" si="2">H78/G78</f>
        <v>0</v>
      </c>
    </row>
    <row r="79" spans="1:9" ht="25.5">
      <c r="A79" s="29" t="s">
        <v>28</v>
      </c>
      <c r="B79" s="29" t="s">
        <v>58</v>
      </c>
      <c r="C79" s="29" t="s">
        <v>82</v>
      </c>
      <c r="D79" s="29" t="s">
        <v>85</v>
      </c>
      <c r="E79" s="29"/>
      <c r="F79" s="29"/>
      <c r="G79" s="31">
        <f>G80</f>
        <v>2213472.66</v>
      </c>
      <c r="H79" s="31">
        <v>0</v>
      </c>
      <c r="I79" s="7">
        <f t="shared" si="2"/>
        <v>0</v>
      </c>
    </row>
    <row r="80" spans="1:9">
      <c r="A80" s="29" t="s">
        <v>7</v>
      </c>
      <c r="B80" s="29" t="s">
        <v>58</v>
      </c>
      <c r="C80" s="29" t="s">
        <v>82</v>
      </c>
      <c r="D80" s="29" t="s">
        <v>85</v>
      </c>
      <c r="E80" s="29" t="s">
        <v>64</v>
      </c>
      <c r="F80" s="29"/>
      <c r="G80" s="31">
        <f>G81</f>
        <v>2213472.66</v>
      </c>
      <c r="H80" s="31">
        <v>0</v>
      </c>
      <c r="I80" s="7">
        <f t="shared" si="2"/>
        <v>0</v>
      </c>
    </row>
    <row r="81" spans="1:9">
      <c r="A81" s="29" t="s">
        <v>4</v>
      </c>
      <c r="B81" s="29" t="s">
        <v>58</v>
      </c>
      <c r="C81" s="29" t="s">
        <v>82</v>
      </c>
      <c r="D81" s="29" t="s">
        <v>85</v>
      </c>
      <c r="E81" s="29" t="s">
        <v>64</v>
      </c>
      <c r="F81" s="29" t="s">
        <v>115</v>
      </c>
      <c r="G81" s="32">
        <v>2213472.66</v>
      </c>
      <c r="H81" s="32">
        <v>0</v>
      </c>
      <c r="I81" s="7">
        <f t="shared" si="2"/>
        <v>0</v>
      </c>
    </row>
    <row r="82" spans="1:9" ht="26.45" customHeight="1">
      <c r="A82" s="29" t="s">
        <v>267</v>
      </c>
      <c r="B82" s="29" t="s">
        <v>58</v>
      </c>
      <c r="C82" s="29" t="s">
        <v>82</v>
      </c>
      <c r="D82" s="29" t="s">
        <v>271</v>
      </c>
      <c r="E82" s="29"/>
      <c r="F82" s="29"/>
      <c r="G82" s="31">
        <f>G83</f>
        <v>729527.34</v>
      </c>
      <c r="H82" s="31">
        <v>9500</v>
      </c>
      <c r="I82" s="7">
        <f t="shared" si="2"/>
        <v>1.3022130191858198E-2</v>
      </c>
    </row>
    <row r="83" spans="1:9">
      <c r="A83" s="29" t="s">
        <v>7</v>
      </c>
      <c r="B83" s="29" t="s">
        <v>58</v>
      </c>
      <c r="C83" s="29" t="s">
        <v>82</v>
      </c>
      <c r="D83" s="29" t="s">
        <v>271</v>
      </c>
      <c r="E83" s="29" t="s">
        <v>64</v>
      </c>
      <c r="F83" s="29"/>
      <c r="G83" s="31">
        <f>G84</f>
        <v>729527.34</v>
      </c>
      <c r="H83" s="31">
        <v>9500</v>
      </c>
      <c r="I83" s="7">
        <f t="shared" si="2"/>
        <v>1.3022130191858198E-2</v>
      </c>
    </row>
    <row r="84" spans="1:9">
      <c r="A84" s="29" t="s">
        <v>4</v>
      </c>
      <c r="B84" s="29" t="s">
        <v>58</v>
      </c>
      <c r="C84" s="29" t="s">
        <v>82</v>
      </c>
      <c r="D84" s="29" t="s">
        <v>271</v>
      </c>
      <c r="E84" s="29" t="s">
        <v>64</v>
      </c>
      <c r="F84" s="29" t="s">
        <v>115</v>
      </c>
      <c r="G84" s="32">
        <v>729527.34</v>
      </c>
      <c r="H84" s="32">
        <v>9500</v>
      </c>
      <c r="I84" s="7">
        <f t="shared" si="2"/>
        <v>1.3022130191858198E-2</v>
      </c>
    </row>
    <row r="85" spans="1:9" ht="26.45" customHeight="1">
      <c r="A85" s="29" t="s">
        <v>29</v>
      </c>
      <c r="B85" s="29" t="s">
        <v>58</v>
      </c>
      <c r="C85" s="29" t="s">
        <v>86</v>
      </c>
      <c r="D85" s="29"/>
      <c r="E85" s="29"/>
      <c r="F85" s="29"/>
      <c r="G85" s="31">
        <v>150000</v>
      </c>
      <c r="H85" s="31">
        <v>0</v>
      </c>
      <c r="I85" s="7">
        <f t="shared" si="2"/>
        <v>0</v>
      </c>
    </row>
    <row r="86" spans="1:9" ht="25.5">
      <c r="A86" s="29" t="s">
        <v>30</v>
      </c>
      <c r="B86" s="29" t="s">
        <v>58</v>
      </c>
      <c r="C86" s="29" t="s">
        <v>86</v>
      </c>
      <c r="D86" s="29" t="s">
        <v>87</v>
      </c>
      <c r="E86" s="29"/>
      <c r="F86" s="29"/>
      <c r="G86" s="31">
        <v>150000</v>
      </c>
      <c r="H86" s="31">
        <v>0</v>
      </c>
      <c r="I86" s="7">
        <f t="shared" si="2"/>
        <v>0</v>
      </c>
    </row>
    <row r="87" spans="1:9">
      <c r="A87" s="29" t="s">
        <v>7</v>
      </c>
      <c r="B87" s="29" t="s">
        <v>58</v>
      </c>
      <c r="C87" s="29" t="s">
        <v>86</v>
      </c>
      <c r="D87" s="29" t="s">
        <v>87</v>
      </c>
      <c r="E87" s="29" t="s">
        <v>64</v>
      </c>
      <c r="F87" s="29"/>
      <c r="G87" s="31">
        <v>150000</v>
      </c>
      <c r="H87" s="31">
        <v>0</v>
      </c>
      <c r="I87" s="7">
        <f t="shared" si="2"/>
        <v>0</v>
      </c>
    </row>
    <row r="88" spans="1:9" ht="26.45" customHeight="1">
      <c r="A88" s="29" t="s">
        <v>4</v>
      </c>
      <c r="B88" s="29" t="s">
        <v>58</v>
      </c>
      <c r="C88" s="29" t="s">
        <v>86</v>
      </c>
      <c r="D88" s="29" t="s">
        <v>87</v>
      </c>
      <c r="E88" s="29" t="s">
        <v>64</v>
      </c>
      <c r="F88" s="29" t="s">
        <v>115</v>
      </c>
      <c r="G88" s="32">
        <v>150000</v>
      </c>
      <c r="H88" s="32">
        <v>0</v>
      </c>
      <c r="I88" s="7">
        <f t="shared" si="2"/>
        <v>0</v>
      </c>
    </row>
    <row r="89" spans="1:9">
      <c r="A89" s="29" t="s">
        <v>31</v>
      </c>
      <c r="B89" s="29" t="s">
        <v>58</v>
      </c>
      <c r="C89" s="29" t="s">
        <v>88</v>
      </c>
      <c r="D89" s="29"/>
      <c r="E89" s="29"/>
      <c r="F89" s="29"/>
      <c r="G89" s="31">
        <v>113000</v>
      </c>
      <c r="H89" s="31">
        <v>0</v>
      </c>
      <c r="I89" s="7">
        <f t="shared" si="2"/>
        <v>0</v>
      </c>
    </row>
    <row r="90" spans="1:9" ht="38.25">
      <c r="A90" s="29" t="s">
        <v>268</v>
      </c>
      <c r="B90" s="29" t="s">
        <v>58</v>
      </c>
      <c r="C90" s="29" t="s">
        <v>88</v>
      </c>
      <c r="D90" s="29" t="s">
        <v>272</v>
      </c>
      <c r="E90" s="29"/>
      <c r="F90" s="29"/>
      <c r="G90" s="31">
        <v>102000</v>
      </c>
      <c r="H90" s="31">
        <v>0</v>
      </c>
      <c r="I90" s="7">
        <f t="shared" si="2"/>
        <v>0</v>
      </c>
    </row>
    <row r="91" spans="1:9">
      <c r="A91" s="29" t="s">
        <v>7</v>
      </c>
      <c r="B91" s="29" t="s">
        <v>58</v>
      </c>
      <c r="C91" s="29" t="s">
        <v>88</v>
      </c>
      <c r="D91" s="29" t="s">
        <v>272</v>
      </c>
      <c r="E91" s="29" t="s">
        <v>64</v>
      </c>
      <c r="F91" s="29"/>
      <c r="G91" s="31">
        <v>102000</v>
      </c>
      <c r="H91" s="31">
        <v>0</v>
      </c>
      <c r="I91" s="7">
        <f t="shared" si="2"/>
        <v>0</v>
      </c>
    </row>
    <row r="92" spans="1:9" ht="26.45" customHeight="1">
      <c r="A92" s="29" t="s">
        <v>4</v>
      </c>
      <c r="B92" s="29" t="s">
        <v>58</v>
      </c>
      <c r="C92" s="29" t="s">
        <v>88</v>
      </c>
      <c r="D92" s="29" t="s">
        <v>272</v>
      </c>
      <c r="E92" s="29" t="s">
        <v>64</v>
      </c>
      <c r="F92" s="29" t="s">
        <v>115</v>
      </c>
      <c r="G92" s="32">
        <v>102000</v>
      </c>
      <c r="H92" s="32">
        <v>0</v>
      </c>
      <c r="I92" s="7">
        <f t="shared" si="2"/>
        <v>0</v>
      </c>
    </row>
    <row r="93" spans="1:9" ht="25.5">
      <c r="A93" s="29" t="s">
        <v>32</v>
      </c>
      <c r="B93" s="29" t="s">
        <v>58</v>
      </c>
      <c r="C93" s="29" t="s">
        <v>88</v>
      </c>
      <c r="D93" s="29" t="s">
        <v>89</v>
      </c>
      <c r="E93" s="29"/>
      <c r="F93" s="29"/>
      <c r="G93" s="31">
        <v>11000</v>
      </c>
      <c r="H93" s="31">
        <v>0</v>
      </c>
      <c r="I93" s="7">
        <f t="shared" si="2"/>
        <v>0</v>
      </c>
    </row>
    <row r="94" spans="1:9">
      <c r="A94" s="29" t="s">
        <v>7</v>
      </c>
      <c r="B94" s="29" t="s">
        <v>58</v>
      </c>
      <c r="C94" s="29" t="s">
        <v>88</v>
      </c>
      <c r="D94" s="29" t="s">
        <v>89</v>
      </c>
      <c r="E94" s="29" t="s">
        <v>64</v>
      </c>
      <c r="F94" s="29"/>
      <c r="G94" s="31">
        <v>11000</v>
      </c>
      <c r="H94" s="31">
        <v>0</v>
      </c>
      <c r="I94" s="7">
        <f t="shared" si="2"/>
        <v>0</v>
      </c>
    </row>
    <row r="95" spans="1:9" ht="26.45" customHeight="1">
      <c r="A95" s="29" t="s">
        <v>4</v>
      </c>
      <c r="B95" s="29" t="s">
        <v>58</v>
      </c>
      <c r="C95" s="29" t="s">
        <v>88</v>
      </c>
      <c r="D95" s="29" t="s">
        <v>89</v>
      </c>
      <c r="E95" s="29" t="s">
        <v>64</v>
      </c>
      <c r="F95" s="29" t="s">
        <v>113</v>
      </c>
      <c r="G95" s="32">
        <v>11000</v>
      </c>
      <c r="H95" s="32">
        <v>0</v>
      </c>
      <c r="I95" s="7">
        <f t="shared" si="2"/>
        <v>0</v>
      </c>
    </row>
    <row r="96" spans="1:9" ht="19.899999999999999" customHeight="1">
      <c r="A96" s="29" t="s">
        <v>283</v>
      </c>
      <c r="B96" s="29" t="s">
        <v>58</v>
      </c>
      <c r="C96" s="29" t="s">
        <v>90</v>
      </c>
      <c r="D96" s="29"/>
      <c r="E96" s="29"/>
      <c r="F96" s="29"/>
      <c r="G96" s="31">
        <v>3974807.42</v>
      </c>
      <c r="H96" s="31">
        <v>352577.94</v>
      </c>
      <c r="I96" s="7">
        <f t="shared" si="2"/>
        <v>8.8703150302562331E-2</v>
      </c>
    </row>
    <row r="97" spans="1:9" ht="38.25">
      <c r="A97" s="29" t="s">
        <v>33</v>
      </c>
      <c r="B97" s="29" t="s">
        <v>58</v>
      </c>
      <c r="C97" s="29" t="s">
        <v>90</v>
      </c>
      <c r="D97" s="29" t="s">
        <v>91</v>
      </c>
      <c r="E97" s="29"/>
      <c r="F97" s="29"/>
      <c r="G97" s="31">
        <v>550000</v>
      </c>
      <c r="H97" s="31">
        <v>0</v>
      </c>
      <c r="I97" s="7">
        <f t="shared" si="2"/>
        <v>0</v>
      </c>
    </row>
    <row r="98" spans="1:9">
      <c r="A98" s="29" t="s">
        <v>7</v>
      </c>
      <c r="B98" s="29" t="s">
        <v>58</v>
      </c>
      <c r="C98" s="29" t="s">
        <v>90</v>
      </c>
      <c r="D98" s="29" t="s">
        <v>91</v>
      </c>
      <c r="E98" s="29" t="s">
        <v>64</v>
      </c>
      <c r="F98" s="29"/>
      <c r="G98" s="31">
        <v>550000</v>
      </c>
      <c r="H98" s="31">
        <v>0</v>
      </c>
      <c r="I98" s="7">
        <f t="shared" si="2"/>
        <v>0</v>
      </c>
    </row>
    <row r="99" spans="1:9" ht="26.45" customHeight="1">
      <c r="A99" s="29" t="s">
        <v>4</v>
      </c>
      <c r="B99" s="29" t="s">
        <v>58</v>
      </c>
      <c r="C99" s="29" t="s">
        <v>90</v>
      </c>
      <c r="D99" s="29" t="s">
        <v>91</v>
      </c>
      <c r="E99" s="29" t="s">
        <v>64</v>
      </c>
      <c r="F99" s="29" t="s">
        <v>115</v>
      </c>
      <c r="G99" s="32">
        <v>550000</v>
      </c>
      <c r="H99" s="32">
        <v>0</v>
      </c>
      <c r="I99" s="7">
        <f t="shared" si="2"/>
        <v>0</v>
      </c>
    </row>
    <row r="100" spans="1:9" ht="51">
      <c r="A100" s="29" t="s">
        <v>34</v>
      </c>
      <c r="B100" s="29" t="s">
        <v>58</v>
      </c>
      <c r="C100" s="29" t="s">
        <v>90</v>
      </c>
      <c r="D100" s="29" t="s">
        <v>92</v>
      </c>
      <c r="E100" s="29"/>
      <c r="F100" s="29"/>
      <c r="G100" s="31">
        <v>145000</v>
      </c>
      <c r="H100" s="31">
        <v>5000</v>
      </c>
      <c r="I100" s="7">
        <f t="shared" si="2"/>
        <v>3.4482758620689655E-2</v>
      </c>
    </row>
    <row r="101" spans="1:9">
      <c r="A101" s="29" t="s">
        <v>7</v>
      </c>
      <c r="B101" s="29" t="s">
        <v>58</v>
      </c>
      <c r="C101" s="29" t="s">
        <v>90</v>
      </c>
      <c r="D101" s="29" t="s">
        <v>92</v>
      </c>
      <c r="E101" s="29" t="s">
        <v>64</v>
      </c>
      <c r="F101" s="29"/>
      <c r="G101" s="31">
        <v>145000</v>
      </c>
      <c r="H101" s="31">
        <v>5000</v>
      </c>
      <c r="I101" s="7">
        <f t="shared" si="2"/>
        <v>3.4482758620689655E-2</v>
      </c>
    </row>
    <row r="102" spans="1:9" ht="26.45" customHeight="1">
      <c r="A102" s="29" t="s">
        <v>4</v>
      </c>
      <c r="B102" s="29" t="s">
        <v>58</v>
      </c>
      <c r="C102" s="29" t="s">
        <v>90</v>
      </c>
      <c r="D102" s="29" t="s">
        <v>92</v>
      </c>
      <c r="E102" s="29" t="s">
        <v>64</v>
      </c>
      <c r="F102" s="29" t="s">
        <v>115</v>
      </c>
      <c r="G102" s="32">
        <v>145000</v>
      </c>
      <c r="H102" s="32">
        <v>5000</v>
      </c>
      <c r="I102" s="7">
        <f t="shared" si="2"/>
        <v>3.4482758620689655E-2</v>
      </c>
    </row>
    <row r="103" spans="1:9" ht="38.25">
      <c r="A103" s="29" t="s">
        <v>35</v>
      </c>
      <c r="B103" s="29" t="s">
        <v>58</v>
      </c>
      <c r="C103" s="29" t="s">
        <v>90</v>
      </c>
      <c r="D103" s="29" t="s">
        <v>93</v>
      </c>
      <c r="E103" s="29"/>
      <c r="F103" s="29"/>
      <c r="G103" s="31">
        <v>160000</v>
      </c>
      <c r="H103" s="31">
        <v>0</v>
      </c>
      <c r="I103" s="10">
        <f t="shared" si="2"/>
        <v>0</v>
      </c>
    </row>
    <row r="104" spans="1:9">
      <c r="A104" s="29" t="s">
        <v>7</v>
      </c>
      <c r="B104" s="29" t="s">
        <v>58</v>
      </c>
      <c r="C104" s="29" t="s">
        <v>90</v>
      </c>
      <c r="D104" s="29" t="s">
        <v>93</v>
      </c>
      <c r="E104" s="29" t="s">
        <v>64</v>
      </c>
      <c r="F104" s="29"/>
      <c r="G104" s="31">
        <v>160000</v>
      </c>
      <c r="H104" s="31">
        <v>0</v>
      </c>
      <c r="I104" s="7">
        <f t="shared" si="2"/>
        <v>0</v>
      </c>
    </row>
    <row r="105" spans="1:9">
      <c r="A105" s="29" t="s">
        <v>4</v>
      </c>
      <c r="B105" s="29" t="s">
        <v>58</v>
      </c>
      <c r="C105" s="29" t="s">
        <v>90</v>
      </c>
      <c r="D105" s="29" t="s">
        <v>93</v>
      </c>
      <c r="E105" s="29" t="s">
        <v>64</v>
      </c>
      <c r="F105" s="29" t="s">
        <v>115</v>
      </c>
      <c r="G105" s="32">
        <v>160000</v>
      </c>
      <c r="H105" s="32">
        <v>0</v>
      </c>
      <c r="I105" s="7">
        <f t="shared" si="2"/>
        <v>0</v>
      </c>
    </row>
    <row r="106" spans="1:9" ht="28.9" customHeight="1">
      <c r="A106" s="29" t="s">
        <v>286</v>
      </c>
      <c r="B106" s="29" t="s">
        <v>58</v>
      </c>
      <c r="C106" s="29" t="s">
        <v>90</v>
      </c>
      <c r="D106" s="29"/>
      <c r="E106" s="29"/>
      <c r="F106" s="29"/>
      <c r="G106" s="32">
        <f>G107+G112+G115+G118+G121+G124+G127</f>
        <v>1905996.95</v>
      </c>
      <c r="H106" s="32"/>
      <c r="I106" s="7"/>
    </row>
    <row r="107" spans="1:9" ht="26.45" customHeight="1">
      <c r="A107" s="29" t="s">
        <v>36</v>
      </c>
      <c r="B107" s="29" t="s">
        <v>58</v>
      </c>
      <c r="C107" s="29" t="s">
        <v>90</v>
      </c>
      <c r="D107" s="29" t="s">
        <v>94</v>
      </c>
      <c r="E107" s="29"/>
      <c r="F107" s="29"/>
      <c r="G107" s="31">
        <v>551000</v>
      </c>
      <c r="H107" s="31">
        <v>229677.94</v>
      </c>
      <c r="I107" s="7">
        <f t="shared" si="2"/>
        <v>0.41683836660617063</v>
      </c>
    </row>
    <row r="108" spans="1:9">
      <c r="A108" s="29" t="s">
        <v>8</v>
      </c>
      <c r="B108" s="29" t="s">
        <v>58</v>
      </c>
      <c r="C108" s="29" t="s">
        <v>90</v>
      </c>
      <c r="D108" s="29" t="s">
        <v>94</v>
      </c>
      <c r="E108" s="29" t="s">
        <v>65</v>
      </c>
      <c r="F108" s="29"/>
      <c r="G108" s="31">
        <v>550000</v>
      </c>
      <c r="H108" s="31">
        <v>229677.94</v>
      </c>
      <c r="I108" s="7">
        <f t="shared" si="2"/>
        <v>0.41759625454545457</v>
      </c>
    </row>
    <row r="109" spans="1:9">
      <c r="A109" s="29" t="s">
        <v>4</v>
      </c>
      <c r="B109" s="29" t="s">
        <v>58</v>
      </c>
      <c r="C109" s="29" t="s">
        <v>90</v>
      </c>
      <c r="D109" s="29" t="s">
        <v>94</v>
      </c>
      <c r="E109" s="29" t="s">
        <v>65</v>
      </c>
      <c r="F109" s="29" t="s">
        <v>113</v>
      </c>
      <c r="G109" s="32">
        <v>550000</v>
      </c>
      <c r="H109" s="32">
        <v>229677.94</v>
      </c>
      <c r="I109" s="7">
        <f t="shared" si="2"/>
        <v>0.41759625454545457</v>
      </c>
    </row>
    <row r="110" spans="1:9" ht="26.45" customHeight="1">
      <c r="A110" s="29" t="s">
        <v>9</v>
      </c>
      <c r="B110" s="29" t="s">
        <v>58</v>
      </c>
      <c r="C110" s="29" t="s">
        <v>90</v>
      </c>
      <c r="D110" s="29" t="s">
        <v>94</v>
      </c>
      <c r="E110" s="29" t="s">
        <v>66</v>
      </c>
      <c r="F110" s="29"/>
      <c r="G110" s="31">
        <v>1000</v>
      </c>
      <c r="H110" s="31">
        <v>0</v>
      </c>
      <c r="I110" s="7">
        <f t="shared" si="2"/>
        <v>0</v>
      </c>
    </row>
    <row r="111" spans="1:9">
      <c r="A111" s="29" t="s">
        <v>4</v>
      </c>
      <c r="B111" s="29" t="s">
        <v>58</v>
      </c>
      <c r="C111" s="29" t="s">
        <v>90</v>
      </c>
      <c r="D111" s="29" t="s">
        <v>94</v>
      </c>
      <c r="E111" s="29" t="s">
        <v>66</v>
      </c>
      <c r="F111" s="29" t="s">
        <v>113</v>
      </c>
      <c r="G111" s="32">
        <v>1000</v>
      </c>
      <c r="H111" s="32">
        <v>0</v>
      </c>
      <c r="I111" s="7">
        <f t="shared" si="2"/>
        <v>0</v>
      </c>
    </row>
    <row r="112" spans="1:9">
      <c r="A112" s="29" t="s">
        <v>37</v>
      </c>
      <c r="B112" s="29" t="s">
        <v>58</v>
      </c>
      <c r="C112" s="29" t="s">
        <v>90</v>
      </c>
      <c r="D112" s="29" t="s">
        <v>95</v>
      </c>
      <c r="E112" s="29"/>
      <c r="F112" s="29"/>
      <c r="G112" s="31">
        <v>100000</v>
      </c>
      <c r="H112" s="31">
        <v>39900</v>
      </c>
      <c r="I112" s="7">
        <f t="shared" si="2"/>
        <v>0.39900000000000002</v>
      </c>
    </row>
    <row r="113" spans="1:9" ht="26.45" customHeight="1">
      <c r="A113" s="29" t="s">
        <v>7</v>
      </c>
      <c r="B113" s="29" t="s">
        <v>58</v>
      </c>
      <c r="C113" s="29" t="s">
        <v>90</v>
      </c>
      <c r="D113" s="29" t="s">
        <v>95</v>
      </c>
      <c r="E113" s="29" t="s">
        <v>64</v>
      </c>
      <c r="F113" s="29"/>
      <c r="G113" s="31">
        <v>100000</v>
      </c>
      <c r="H113" s="31">
        <v>39900</v>
      </c>
      <c r="I113" s="7">
        <f t="shared" si="2"/>
        <v>0.39900000000000002</v>
      </c>
    </row>
    <row r="114" spans="1:9">
      <c r="A114" s="29" t="s">
        <v>4</v>
      </c>
      <c r="B114" s="29" t="s">
        <v>58</v>
      </c>
      <c r="C114" s="29" t="s">
        <v>90</v>
      </c>
      <c r="D114" s="29" t="s">
        <v>95</v>
      </c>
      <c r="E114" s="29" t="s">
        <v>64</v>
      </c>
      <c r="F114" s="29" t="s">
        <v>113</v>
      </c>
      <c r="G114" s="32">
        <v>100000</v>
      </c>
      <c r="H114" s="32">
        <v>39900</v>
      </c>
      <c r="I114" s="11">
        <f t="shared" si="2"/>
        <v>0.39900000000000002</v>
      </c>
    </row>
    <row r="115" spans="1:9" ht="25.5">
      <c r="A115" s="29" t="s">
        <v>38</v>
      </c>
      <c r="B115" s="29" t="s">
        <v>58</v>
      </c>
      <c r="C115" s="29" t="s">
        <v>90</v>
      </c>
      <c r="D115" s="29" t="s">
        <v>96</v>
      </c>
      <c r="E115" s="29"/>
      <c r="F115" s="29"/>
      <c r="G115" s="31">
        <v>764996.95</v>
      </c>
      <c r="H115" s="31">
        <v>73000</v>
      </c>
      <c r="I115" s="7">
        <f t="shared" si="2"/>
        <v>9.5425217054786959E-2</v>
      </c>
    </row>
    <row r="116" spans="1:9">
      <c r="A116" s="29" t="s">
        <v>7</v>
      </c>
      <c r="B116" s="29" t="s">
        <v>58</v>
      </c>
      <c r="C116" s="29" t="s">
        <v>90</v>
      </c>
      <c r="D116" s="29" t="s">
        <v>96</v>
      </c>
      <c r="E116" s="29" t="s">
        <v>64</v>
      </c>
      <c r="F116" s="29"/>
      <c r="G116" s="31">
        <v>764996.95</v>
      </c>
      <c r="H116" s="31">
        <v>73000</v>
      </c>
      <c r="I116" s="7">
        <f t="shared" si="2"/>
        <v>9.5425217054786959E-2</v>
      </c>
    </row>
    <row r="117" spans="1:9" ht="26.45" customHeight="1">
      <c r="A117" s="29" t="s">
        <v>4</v>
      </c>
      <c r="B117" s="29" t="s">
        <v>58</v>
      </c>
      <c r="C117" s="29" t="s">
        <v>90</v>
      </c>
      <c r="D117" s="29" t="s">
        <v>96</v>
      </c>
      <c r="E117" s="29" t="s">
        <v>64</v>
      </c>
      <c r="F117" s="29" t="s">
        <v>113</v>
      </c>
      <c r="G117" s="32">
        <v>764996.95</v>
      </c>
      <c r="H117" s="32">
        <v>73000</v>
      </c>
      <c r="I117" s="7">
        <f t="shared" si="2"/>
        <v>9.5425217054786959E-2</v>
      </c>
    </row>
    <row r="118" spans="1:9">
      <c r="A118" s="29" t="s">
        <v>39</v>
      </c>
      <c r="B118" s="29" t="s">
        <v>58</v>
      </c>
      <c r="C118" s="29" t="s">
        <v>90</v>
      </c>
      <c r="D118" s="29" t="s">
        <v>97</v>
      </c>
      <c r="E118" s="29"/>
      <c r="F118" s="29"/>
      <c r="G118" s="31">
        <v>50000</v>
      </c>
      <c r="H118" s="31">
        <v>5000</v>
      </c>
      <c r="I118" s="7">
        <f t="shared" si="2"/>
        <v>0.1</v>
      </c>
    </row>
    <row r="119" spans="1:9" ht="26.45" customHeight="1">
      <c r="A119" s="29" t="s">
        <v>7</v>
      </c>
      <c r="B119" s="29" t="s">
        <v>58</v>
      </c>
      <c r="C119" s="29" t="s">
        <v>90</v>
      </c>
      <c r="D119" s="29" t="s">
        <v>97</v>
      </c>
      <c r="E119" s="29" t="s">
        <v>64</v>
      </c>
      <c r="F119" s="29"/>
      <c r="G119" s="31">
        <v>50000</v>
      </c>
      <c r="H119" s="31">
        <v>5000</v>
      </c>
      <c r="I119" s="7">
        <f t="shared" si="2"/>
        <v>0.1</v>
      </c>
    </row>
    <row r="120" spans="1:9">
      <c r="A120" s="29" t="s">
        <v>4</v>
      </c>
      <c r="B120" s="29" t="s">
        <v>58</v>
      </c>
      <c r="C120" s="29" t="s">
        <v>90</v>
      </c>
      <c r="D120" s="29" t="s">
        <v>97</v>
      </c>
      <c r="E120" s="29" t="s">
        <v>64</v>
      </c>
      <c r="F120" s="29" t="s">
        <v>113</v>
      </c>
      <c r="G120" s="32">
        <v>50000</v>
      </c>
      <c r="H120" s="32">
        <v>5000</v>
      </c>
      <c r="I120" s="7">
        <f t="shared" si="2"/>
        <v>0.1</v>
      </c>
    </row>
    <row r="121" spans="1:9" ht="25.5">
      <c r="A121" s="29" t="s">
        <v>40</v>
      </c>
      <c r="B121" s="29" t="s">
        <v>58</v>
      </c>
      <c r="C121" s="29" t="s">
        <v>90</v>
      </c>
      <c r="D121" s="29" t="s">
        <v>98</v>
      </c>
      <c r="E121" s="29"/>
      <c r="F121" s="29"/>
      <c r="G121" s="31">
        <v>150000</v>
      </c>
      <c r="H121" s="31">
        <v>0</v>
      </c>
      <c r="I121" s="7">
        <f t="shared" si="2"/>
        <v>0</v>
      </c>
    </row>
    <row r="122" spans="1:9" ht="26.45" customHeight="1">
      <c r="A122" s="29" t="s">
        <v>7</v>
      </c>
      <c r="B122" s="29" t="s">
        <v>58</v>
      </c>
      <c r="C122" s="29" t="s">
        <v>90</v>
      </c>
      <c r="D122" s="29" t="s">
        <v>98</v>
      </c>
      <c r="E122" s="29" t="s">
        <v>64</v>
      </c>
      <c r="F122" s="29"/>
      <c r="G122" s="31">
        <v>150000</v>
      </c>
      <c r="H122" s="31">
        <v>0</v>
      </c>
      <c r="I122" s="7">
        <f t="shared" si="2"/>
        <v>0</v>
      </c>
    </row>
    <row r="123" spans="1:9">
      <c r="A123" s="29" t="s">
        <v>4</v>
      </c>
      <c r="B123" s="29" t="s">
        <v>58</v>
      </c>
      <c r="C123" s="29" t="s">
        <v>90</v>
      </c>
      <c r="D123" s="29" t="s">
        <v>98</v>
      </c>
      <c r="E123" s="29" t="s">
        <v>64</v>
      </c>
      <c r="F123" s="29" t="s">
        <v>113</v>
      </c>
      <c r="G123" s="32">
        <v>150000</v>
      </c>
      <c r="H123" s="32">
        <v>0</v>
      </c>
      <c r="I123" s="7">
        <f t="shared" si="2"/>
        <v>0</v>
      </c>
    </row>
    <row r="124" spans="1:9" ht="25.5">
      <c r="A124" s="29" t="s">
        <v>41</v>
      </c>
      <c r="B124" s="29" t="s">
        <v>58</v>
      </c>
      <c r="C124" s="29" t="s">
        <v>90</v>
      </c>
      <c r="D124" s="29" t="s">
        <v>99</v>
      </c>
      <c r="E124" s="29"/>
      <c r="F124" s="29"/>
      <c r="G124" s="31">
        <v>150000</v>
      </c>
      <c r="H124" s="31">
        <v>0</v>
      </c>
      <c r="I124" s="7">
        <f t="shared" si="2"/>
        <v>0</v>
      </c>
    </row>
    <row r="125" spans="1:9" ht="26.45" customHeight="1">
      <c r="A125" s="29" t="s">
        <v>7</v>
      </c>
      <c r="B125" s="29" t="s">
        <v>58</v>
      </c>
      <c r="C125" s="29" t="s">
        <v>90</v>
      </c>
      <c r="D125" s="29" t="s">
        <v>99</v>
      </c>
      <c r="E125" s="29" t="s">
        <v>64</v>
      </c>
      <c r="F125" s="29"/>
      <c r="G125" s="31">
        <v>150000</v>
      </c>
      <c r="H125" s="31">
        <v>0</v>
      </c>
      <c r="I125" s="7">
        <f t="shared" si="2"/>
        <v>0</v>
      </c>
    </row>
    <row r="126" spans="1:9">
      <c r="A126" s="29" t="s">
        <v>4</v>
      </c>
      <c r="B126" s="29" t="s">
        <v>58</v>
      </c>
      <c r="C126" s="29" t="s">
        <v>90</v>
      </c>
      <c r="D126" s="29" t="s">
        <v>99</v>
      </c>
      <c r="E126" s="29" t="s">
        <v>64</v>
      </c>
      <c r="F126" s="29" t="s">
        <v>113</v>
      </c>
      <c r="G126" s="32">
        <v>150000</v>
      </c>
      <c r="H126" s="32">
        <v>0</v>
      </c>
      <c r="I126" s="7">
        <f t="shared" si="2"/>
        <v>0</v>
      </c>
    </row>
    <row r="127" spans="1:9">
      <c r="A127" s="29" t="s">
        <v>269</v>
      </c>
      <c r="B127" s="29" t="s">
        <v>58</v>
      </c>
      <c r="C127" s="29" t="s">
        <v>90</v>
      </c>
      <c r="D127" s="29" t="s">
        <v>273</v>
      </c>
      <c r="E127" s="29"/>
      <c r="F127" s="29"/>
      <c r="G127" s="31">
        <v>140000</v>
      </c>
      <c r="H127" s="31">
        <v>0</v>
      </c>
      <c r="I127" s="7">
        <f t="shared" si="2"/>
        <v>0</v>
      </c>
    </row>
    <row r="128" spans="1:9" ht="26.45" customHeight="1">
      <c r="A128" s="29" t="s">
        <v>7</v>
      </c>
      <c r="B128" s="29" t="s">
        <v>58</v>
      </c>
      <c r="C128" s="29" t="s">
        <v>90</v>
      </c>
      <c r="D128" s="29" t="s">
        <v>273</v>
      </c>
      <c r="E128" s="29" t="s">
        <v>64</v>
      </c>
      <c r="F128" s="29"/>
      <c r="G128" s="31">
        <v>140000</v>
      </c>
      <c r="H128" s="31">
        <v>0</v>
      </c>
      <c r="I128" s="7">
        <f t="shared" si="2"/>
        <v>0</v>
      </c>
    </row>
    <row r="129" spans="1:9">
      <c r="A129" s="29" t="s">
        <v>4</v>
      </c>
      <c r="B129" s="29" t="s">
        <v>58</v>
      </c>
      <c r="C129" s="29" t="s">
        <v>90</v>
      </c>
      <c r="D129" s="29" t="s">
        <v>273</v>
      </c>
      <c r="E129" s="29" t="s">
        <v>64</v>
      </c>
      <c r="F129" s="29" t="s">
        <v>113</v>
      </c>
      <c r="G129" s="32">
        <v>140000</v>
      </c>
      <c r="H129" s="32">
        <v>0</v>
      </c>
      <c r="I129" s="7">
        <f t="shared" si="2"/>
        <v>0</v>
      </c>
    </row>
    <row r="130" spans="1:9" ht="51">
      <c r="A130" s="29" t="s">
        <v>270</v>
      </c>
      <c r="B130" s="29" t="s">
        <v>58</v>
      </c>
      <c r="C130" s="29" t="s">
        <v>90</v>
      </c>
      <c r="D130" s="29" t="s">
        <v>274</v>
      </c>
      <c r="E130" s="29"/>
      <c r="F130" s="29"/>
      <c r="G130" s="31">
        <v>1213810.47</v>
      </c>
      <c r="H130" s="31">
        <v>0</v>
      </c>
      <c r="I130" s="7">
        <f t="shared" si="2"/>
        <v>0</v>
      </c>
    </row>
    <row r="131" spans="1:9" ht="26.45" customHeight="1">
      <c r="A131" s="29" t="s">
        <v>7</v>
      </c>
      <c r="B131" s="29" t="s">
        <v>58</v>
      </c>
      <c r="C131" s="29" t="s">
        <v>90</v>
      </c>
      <c r="D131" s="29" t="s">
        <v>274</v>
      </c>
      <c r="E131" s="29" t="s">
        <v>64</v>
      </c>
      <c r="F131" s="29"/>
      <c r="G131" s="31">
        <v>1213810.47</v>
      </c>
      <c r="H131" s="31">
        <v>0</v>
      </c>
      <c r="I131" s="7">
        <f t="shared" si="2"/>
        <v>0</v>
      </c>
    </row>
    <row r="132" spans="1:9">
      <c r="A132" s="29" t="s">
        <v>4</v>
      </c>
      <c r="B132" s="29" t="s">
        <v>58</v>
      </c>
      <c r="C132" s="29" t="s">
        <v>90</v>
      </c>
      <c r="D132" s="29" t="s">
        <v>274</v>
      </c>
      <c r="E132" s="29" t="s">
        <v>64</v>
      </c>
      <c r="F132" s="29" t="s">
        <v>113</v>
      </c>
      <c r="G132" s="32">
        <v>975258.05</v>
      </c>
      <c r="H132" s="32">
        <v>0</v>
      </c>
      <c r="I132" s="7">
        <f t="shared" si="2"/>
        <v>0</v>
      </c>
    </row>
    <row r="133" spans="1:9">
      <c r="A133" s="29" t="s">
        <v>4</v>
      </c>
      <c r="B133" s="29" t="s">
        <v>58</v>
      </c>
      <c r="C133" s="29" t="s">
        <v>90</v>
      </c>
      <c r="D133" s="29" t="s">
        <v>274</v>
      </c>
      <c r="E133" s="29" t="s">
        <v>64</v>
      </c>
      <c r="F133" s="29" t="s">
        <v>276</v>
      </c>
      <c r="G133" s="32">
        <v>88552.42</v>
      </c>
      <c r="H133" s="32">
        <v>0</v>
      </c>
      <c r="I133" s="7">
        <f t="shared" si="2"/>
        <v>0</v>
      </c>
    </row>
    <row r="134" spans="1:9" ht="26.45" customHeight="1">
      <c r="A134" s="29" t="s">
        <v>4</v>
      </c>
      <c r="B134" s="29" t="s">
        <v>58</v>
      </c>
      <c r="C134" s="29" t="s">
        <v>90</v>
      </c>
      <c r="D134" s="29" t="s">
        <v>274</v>
      </c>
      <c r="E134" s="29" t="s">
        <v>64</v>
      </c>
      <c r="F134" s="29" t="s">
        <v>115</v>
      </c>
      <c r="G134" s="32">
        <v>150000</v>
      </c>
      <c r="H134" s="32">
        <v>0</v>
      </c>
      <c r="I134" s="7">
        <f t="shared" si="2"/>
        <v>0</v>
      </c>
    </row>
    <row r="135" spans="1:9" ht="38.25">
      <c r="A135" s="29" t="s">
        <v>279</v>
      </c>
      <c r="B135" s="29" t="s">
        <v>58</v>
      </c>
      <c r="C135" s="29" t="s">
        <v>100</v>
      </c>
      <c r="D135" s="29"/>
      <c r="E135" s="29"/>
      <c r="F135" s="29"/>
      <c r="G135" s="32">
        <f>G136</f>
        <v>20000</v>
      </c>
      <c r="H135" s="32">
        <v>0</v>
      </c>
      <c r="I135" s="7">
        <v>0</v>
      </c>
    </row>
    <row r="136" spans="1:9" ht="25.5">
      <c r="A136" s="29" t="s">
        <v>42</v>
      </c>
      <c r="B136" s="29" t="s">
        <v>58</v>
      </c>
      <c r="C136" s="29" t="s">
        <v>100</v>
      </c>
      <c r="D136" s="29"/>
      <c r="E136" s="29"/>
      <c r="F136" s="29"/>
      <c r="G136" s="31">
        <v>20000</v>
      </c>
      <c r="H136" s="31">
        <v>0</v>
      </c>
      <c r="I136" s="7">
        <f t="shared" si="2"/>
        <v>0</v>
      </c>
    </row>
    <row r="137" spans="1:9" ht="26.45" customHeight="1">
      <c r="A137" s="29" t="s">
        <v>43</v>
      </c>
      <c r="B137" s="29" t="s">
        <v>58</v>
      </c>
      <c r="C137" s="29" t="s">
        <v>100</v>
      </c>
      <c r="D137" s="29" t="s">
        <v>101</v>
      </c>
      <c r="E137" s="29"/>
      <c r="F137" s="29"/>
      <c r="G137" s="31">
        <v>20000</v>
      </c>
      <c r="H137" s="31">
        <v>0</v>
      </c>
      <c r="I137" s="7">
        <f t="shared" si="2"/>
        <v>0</v>
      </c>
    </row>
    <row r="138" spans="1:9" ht="26.45" customHeight="1">
      <c r="A138" s="29" t="s">
        <v>7</v>
      </c>
      <c r="B138" s="29" t="s">
        <v>58</v>
      </c>
      <c r="C138" s="29" t="s">
        <v>100</v>
      </c>
      <c r="D138" s="29" t="s">
        <v>101</v>
      </c>
      <c r="E138" s="29" t="s">
        <v>64</v>
      </c>
      <c r="F138" s="29"/>
      <c r="G138" s="31">
        <v>20000</v>
      </c>
      <c r="H138" s="31">
        <v>0</v>
      </c>
      <c r="I138" s="7">
        <f t="shared" si="2"/>
        <v>0</v>
      </c>
    </row>
    <row r="139" spans="1:9">
      <c r="A139" s="29" t="s">
        <v>4</v>
      </c>
      <c r="B139" s="29" t="s">
        <v>58</v>
      </c>
      <c r="C139" s="29" t="s">
        <v>100</v>
      </c>
      <c r="D139" s="29" t="s">
        <v>101</v>
      </c>
      <c r="E139" s="29" t="s">
        <v>64</v>
      </c>
      <c r="F139" s="29" t="s">
        <v>113</v>
      </c>
      <c r="G139" s="32">
        <v>20000</v>
      </c>
      <c r="H139" s="32">
        <v>0</v>
      </c>
      <c r="I139" s="11">
        <f t="shared" ref="I139:I161" si="3">H139/G139</f>
        <v>0</v>
      </c>
    </row>
    <row r="140" spans="1:9" ht="25.5">
      <c r="A140" s="29" t="s">
        <v>284</v>
      </c>
      <c r="B140" s="29" t="s">
        <v>58</v>
      </c>
      <c r="C140" s="29" t="s">
        <v>102</v>
      </c>
      <c r="D140" s="29"/>
      <c r="E140" s="29"/>
      <c r="F140" s="29"/>
      <c r="G140" s="32">
        <f>G141</f>
        <v>236512</v>
      </c>
      <c r="H140" s="32">
        <f>H141</f>
        <v>55998</v>
      </c>
      <c r="I140" s="11"/>
    </row>
    <row r="141" spans="1:9">
      <c r="A141" s="29" t="s">
        <v>44</v>
      </c>
      <c r="B141" s="29" t="s">
        <v>58</v>
      </c>
      <c r="C141" s="29" t="s">
        <v>102</v>
      </c>
      <c r="D141" s="29"/>
      <c r="E141" s="29"/>
      <c r="F141" s="29"/>
      <c r="G141" s="31">
        <v>236512</v>
      </c>
      <c r="H141" s="31">
        <v>55998</v>
      </c>
      <c r="I141" s="7">
        <f t="shared" si="3"/>
        <v>0.23676599918820188</v>
      </c>
    </row>
    <row r="142" spans="1:9" ht="25.5">
      <c r="A142" s="29" t="s">
        <v>45</v>
      </c>
      <c r="B142" s="29" t="s">
        <v>58</v>
      </c>
      <c r="C142" s="29" t="s">
        <v>102</v>
      </c>
      <c r="D142" s="29" t="s">
        <v>103</v>
      </c>
      <c r="E142" s="29"/>
      <c r="F142" s="29"/>
      <c r="G142" s="31">
        <v>10000</v>
      </c>
      <c r="H142" s="31">
        <v>0</v>
      </c>
      <c r="I142" s="7">
        <f t="shared" si="3"/>
        <v>0</v>
      </c>
    </row>
    <row r="143" spans="1:9">
      <c r="A143" s="29" t="s">
        <v>46</v>
      </c>
      <c r="B143" s="29" t="s">
        <v>58</v>
      </c>
      <c r="C143" s="29" t="s">
        <v>102</v>
      </c>
      <c r="D143" s="29" t="s">
        <v>103</v>
      </c>
      <c r="E143" s="29" t="s">
        <v>104</v>
      </c>
      <c r="F143" s="29"/>
      <c r="G143" s="31">
        <v>10000</v>
      </c>
      <c r="H143" s="31">
        <v>0</v>
      </c>
      <c r="I143" s="7">
        <f t="shared" si="3"/>
        <v>0</v>
      </c>
    </row>
    <row r="144" spans="1:9" ht="26.45" customHeight="1">
      <c r="A144" s="29" t="s">
        <v>4</v>
      </c>
      <c r="B144" s="29" t="s">
        <v>58</v>
      </c>
      <c r="C144" s="29" t="s">
        <v>102</v>
      </c>
      <c r="D144" s="29" t="s">
        <v>103</v>
      </c>
      <c r="E144" s="29" t="s">
        <v>104</v>
      </c>
      <c r="F144" s="29" t="s">
        <v>113</v>
      </c>
      <c r="G144" s="32">
        <v>10000</v>
      </c>
      <c r="H144" s="32">
        <v>0</v>
      </c>
      <c r="I144" s="7">
        <f t="shared" si="3"/>
        <v>0</v>
      </c>
    </row>
    <row r="145" spans="1:9">
      <c r="A145" s="29" t="s">
        <v>47</v>
      </c>
      <c r="B145" s="29" t="s">
        <v>58</v>
      </c>
      <c r="C145" s="29" t="s">
        <v>102</v>
      </c>
      <c r="D145" s="29" t="s">
        <v>105</v>
      </c>
      <c r="E145" s="29"/>
      <c r="F145" s="29"/>
      <c r="G145" s="31">
        <v>226512</v>
      </c>
      <c r="H145" s="31">
        <v>55998</v>
      </c>
      <c r="I145" s="11">
        <f t="shared" si="3"/>
        <v>0.24721869040050859</v>
      </c>
    </row>
    <row r="146" spans="1:9">
      <c r="A146" s="29" t="s">
        <v>48</v>
      </c>
      <c r="B146" s="29" t="s">
        <v>58</v>
      </c>
      <c r="C146" s="29" t="s">
        <v>102</v>
      </c>
      <c r="D146" s="29" t="s">
        <v>105</v>
      </c>
      <c r="E146" s="29" t="s">
        <v>106</v>
      </c>
      <c r="F146" s="29"/>
      <c r="G146" s="31">
        <v>226512</v>
      </c>
      <c r="H146" s="31">
        <v>55998</v>
      </c>
      <c r="I146" s="7">
        <f t="shared" si="3"/>
        <v>0.24721869040050859</v>
      </c>
    </row>
    <row r="147" spans="1:9">
      <c r="A147" s="29" t="s">
        <v>4</v>
      </c>
      <c r="B147" s="29" t="s">
        <v>58</v>
      </c>
      <c r="C147" s="29" t="s">
        <v>102</v>
      </c>
      <c r="D147" s="29" t="s">
        <v>105</v>
      </c>
      <c r="E147" s="29" t="s">
        <v>106</v>
      </c>
      <c r="F147" s="29" t="s">
        <v>113</v>
      </c>
      <c r="G147" s="32">
        <v>226512</v>
      </c>
      <c r="H147" s="32">
        <v>55998</v>
      </c>
      <c r="I147" s="7">
        <f t="shared" si="3"/>
        <v>0.24721869040050859</v>
      </c>
    </row>
    <row r="148" spans="1:9" ht="25.5">
      <c r="A148" s="29" t="s">
        <v>49</v>
      </c>
      <c r="B148" s="29" t="s">
        <v>58</v>
      </c>
      <c r="C148" s="29"/>
      <c r="D148" s="29"/>
      <c r="E148" s="29"/>
      <c r="F148" s="29"/>
      <c r="G148" s="31">
        <v>71000</v>
      </c>
      <c r="H148" s="31">
        <v>0</v>
      </c>
      <c r="I148" s="7">
        <f t="shared" si="3"/>
        <v>0</v>
      </c>
    </row>
    <row r="149" spans="1:9" ht="26.45" customHeight="1">
      <c r="A149" s="29" t="s">
        <v>44</v>
      </c>
      <c r="B149" s="29" t="s">
        <v>58</v>
      </c>
      <c r="C149" s="29" t="s">
        <v>102</v>
      </c>
      <c r="D149" s="29"/>
      <c r="E149" s="29"/>
      <c r="F149" s="29"/>
      <c r="G149" s="31">
        <v>70000</v>
      </c>
      <c r="H149" s="31">
        <v>0</v>
      </c>
      <c r="I149" s="7">
        <f t="shared" si="3"/>
        <v>0</v>
      </c>
    </row>
    <row r="150" spans="1:9" ht="25.5">
      <c r="A150" s="29" t="s">
        <v>50</v>
      </c>
      <c r="B150" s="29" t="s">
        <v>58</v>
      </c>
      <c r="C150" s="29" t="s">
        <v>102</v>
      </c>
      <c r="D150" s="29" t="s">
        <v>107</v>
      </c>
      <c r="E150" s="29"/>
      <c r="F150" s="29"/>
      <c r="G150" s="31">
        <v>70000</v>
      </c>
      <c r="H150" s="31">
        <v>0</v>
      </c>
      <c r="I150" s="7">
        <f t="shared" si="3"/>
        <v>0</v>
      </c>
    </row>
    <row r="151" spans="1:9">
      <c r="A151" s="29" t="s">
        <v>51</v>
      </c>
      <c r="B151" s="29" t="s">
        <v>58</v>
      </c>
      <c r="C151" s="29" t="s">
        <v>102</v>
      </c>
      <c r="D151" s="29" t="s">
        <v>107</v>
      </c>
      <c r="E151" s="29" t="s">
        <v>108</v>
      </c>
      <c r="F151" s="29"/>
      <c r="G151" s="31">
        <v>70000</v>
      </c>
      <c r="H151" s="31">
        <v>0</v>
      </c>
      <c r="I151" s="7">
        <f t="shared" si="3"/>
        <v>0</v>
      </c>
    </row>
    <row r="152" spans="1:9" ht="26.45" customHeight="1">
      <c r="A152" s="29" t="s">
        <v>4</v>
      </c>
      <c r="B152" s="29" t="s">
        <v>58</v>
      </c>
      <c r="C152" s="29" t="s">
        <v>102</v>
      </c>
      <c r="D152" s="29" t="s">
        <v>107</v>
      </c>
      <c r="E152" s="29" t="s">
        <v>108</v>
      </c>
      <c r="F152" s="29" t="s">
        <v>113</v>
      </c>
      <c r="G152" s="32">
        <v>70000</v>
      </c>
      <c r="H152" s="32">
        <v>0</v>
      </c>
      <c r="I152" s="7">
        <f t="shared" si="3"/>
        <v>0</v>
      </c>
    </row>
    <row r="153" spans="1:9" ht="25.5">
      <c r="A153" s="29" t="s">
        <v>52</v>
      </c>
      <c r="B153" s="29" t="s">
        <v>58</v>
      </c>
      <c r="C153" s="29" t="s">
        <v>109</v>
      </c>
      <c r="D153" s="29"/>
      <c r="E153" s="29"/>
      <c r="F153" s="29"/>
      <c r="G153" s="31">
        <v>1000</v>
      </c>
      <c r="H153" s="31">
        <v>0</v>
      </c>
      <c r="I153" s="7">
        <f t="shared" si="3"/>
        <v>0</v>
      </c>
    </row>
    <row r="154" spans="1:9" ht="25.5">
      <c r="A154" s="29" t="s">
        <v>53</v>
      </c>
      <c r="B154" s="29" t="s">
        <v>58</v>
      </c>
      <c r="C154" s="29" t="s">
        <v>109</v>
      </c>
      <c r="D154" s="29" t="s">
        <v>110</v>
      </c>
      <c r="E154" s="29"/>
      <c r="F154" s="29"/>
      <c r="G154" s="31">
        <v>1000</v>
      </c>
      <c r="H154" s="31">
        <v>0</v>
      </c>
      <c r="I154" s="7">
        <f t="shared" si="3"/>
        <v>0</v>
      </c>
    </row>
    <row r="155" spans="1:9">
      <c r="A155" s="29" t="s">
        <v>51</v>
      </c>
      <c r="B155" s="29" t="s">
        <v>58</v>
      </c>
      <c r="C155" s="29" t="s">
        <v>109</v>
      </c>
      <c r="D155" s="29" t="s">
        <v>110</v>
      </c>
      <c r="E155" s="29" t="s">
        <v>108</v>
      </c>
      <c r="F155" s="29"/>
      <c r="G155" s="31">
        <v>1000</v>
      </c>
      <c r="H155" s="31">
        <v>0</v>
      </c>
      <c r="I155" s="7">
        <f t="shared" si="3"/>
        <v>0</v>
      </c>
    </row>
    <row r="156" spans="1:9">
      <c r="A156" s="29" t="s">
        <v>4</v>
      </c>
      <c r="B156" s="29" t="s">
        <v>58</v>
      </c>
      <c r="C156" s="29" t="s">
        <v>109</v>
      </c>
      <c r="D156" s="29" t="s">
        <v>110</v>
      </c>
      <c r="E156" s="29" t="s">
        <v>108</v>
      </c>
      <c r="F156" s="29" t="s">
        <v>113</v>
      </c>
      <c r="G156" s="32">
        <v>1000</v>
      </c>
      <c r="H156" s="32">
        <v>0</v>
      </c>
      <c r="I156" s="7">
        <f t="shared" si="3"/>
        <v>0</v>
      </c>
    </row>
    <row r="157" spans="1:9" ht="26.45" customHeight="1">
      <c r="A157" s="29" t="s">
        <v>54</v>
      </c>
      <c r="B157" s="29" t="s">
        <v>58</v>
      </c>
      <c r="C157" s="29"/>
      <c r="D157" s="29"/>
      <c r="E157" s="29"/>
      <c r="F157" s="29"/>
      <c r="G157" s="31">
        <v>3500000</v>
      </c>
      <c r="H157" s="31">
        <v>0</v>
      </c>
      <c r="I157" s="7">
        <f t="shared" si="3"/>
        <v>0</v>
      </c>
    </row>
    <row r="158" spans="1:9">
      <c r="A158" s="29" t="s">
        <v>55</v>
      </c>
      <c r="B158" s="29" t="s">
        <v>58</v>
      </c>
      <c r="C158" s="29" t="s">
        <v>111</v>
      </c>
      <c r="D158" s="29"/>
      <c r="E158" s="29"/>
      <c r="F158" s="29"/>
      <c r="G158" s="31">
        <v>3500000</v>
      </c>
      <c r="H158" s="31">
        <v>0</v>
      </c>
      <c r="I158" s="11">
        <f t="shared" si="3"/>
        <v>0</v>
      </c>
    </row>
    <row r="159" spans="1:9" ht="25.5">
      <c r="A159" s="29" t="s">
        <v>56</v>
      </c>
      <c r="B159" s="29" t="s">
        <v>58</v>
      </c>
      <c r="C159" s="29" t="s">
        <v>111</v>
      </c>
      <c r="D159" s="29" t="s">
        <v>112</v>
      </c>
      <c r="E159" s="29"/>
      <c r="F159" s="29"/>
      <c r="G159" s="31">
        <v>3500000</v>
      </c>
      <c r="H159" s="31">
        <v>0</v>
      </c>
      <c r="I159" s="7">
        <f t="shared" si="3"/>
        <v>0</v>
      </c>
    </row>
    <row r="160" spans="1:9">
      <c r="A160" s="29" t="s">
        <v>51</v>
      </c>
      <c r="B160" s="29" t="s">
        <v>58</v>
      </c>
      <c r="C160" s="29" t="s">
        <v>111</v>
      </c>
      <c r="D160" s="29" t="s">
        <v>112</v>
      </c>
      <c r="E160" s="29" t="s">
        <v>108</v>
      </c>
      <c r="F160" s="29"/>
      <c r="G160" s="31">
        <v>3500000</v>
      </c>
      <c r="H160" s="31">
        <v>0</v>
      </c>
      <c r="I160" s="7">
        <f t="shared" si="3"/>
        <v>0</v>
      </c>
    </row>
    <row r="161" spans="1:9">
      <c r="A161" s="29" t="s">
        <v>4</v>
      </c>
      <c r="B161" s="29" t="s">
        <v>58</v>
      </c>
      <c r="C161" s="29" t="s">
        <v>111</v>
      </c>
      <c r="D161" s="29" t="s">
        <v>112</v>
      </c>
      <c r="E161" s="29" t="s">
        <v>108</v>
      </c>
      <c r="F161" s="29" t="s">
        <v>113</v>
      </c>
      <c r="G161" s="32">
        <v>3500000</v>
      </c>
      <c r="H161" s="32">
        <v>0</v>
      </c>
      <c r="I161" s="7">
        <f t="shared" si="3"/>
        <v>0</v>
      </c>
    </row>
    <row r="162" spans="1:9">
      <c r="A162" s="30" t="s">
        <v>57</v>
      </c>
      <c r="B162" s="30"/>
      <c r="C162" s="30"/>
      <c r="D162" s="30"/>
      <c r="E162" s="30"/>
      <c r="F162" s="30"/>
      <c r="G162" s="33">
        <v>17761934.420000002</v>
      </c>
      <c r="H162" s="33">
        <v>1871371.51</v>
      </c>
      <c r="I162" s="34">
        <v>0.10539999999999999</v>
      </c>
    </row>
    <row r="163" spans="1:9">
      <c r="A163" s="1"/>
      <c r="B163" s="2"/>
      <c r="C163" s="2"/>
      <c r="D163" s="1"/>
      <c r="E163" s="1"/>
      <c r="F163" s="1"/>
      <c r="G163" s="1"/>
      <c r="H163" s="1"/>
    </row>
    <row r="164" spans="1:9">
      <c r="A164" s="1"/>
      <c r="B164" s="2"/>
      <c r="C164" s="2"/>
      <c r="D164" s="1"/>
      <c r="E164" s="1"/>
      <c r="F164" s="1"/>
      <c r="G164" s="1"/>
      <c r="H164" s="1"/>
    </row>
    <row r="165" spans="1:9">
      <c r="A165" s="1"/>
      <c r="B165" s="2"/>
      <c r="C165" s="2"/>
      <c r="D165" s="1"/>
      <c r="E165" s="1"/>
      <c r="F165" s="1"/>
      <c r="G165" s="1"/>
      <c r="H165" s="1"/>
    </row>
    <row r="166" spans="1:9">
      <c r="A166" s="1"/>
      <c r="B166" s="2"/>
      <c r="C166" s="2"/>
      <c r="D166" s="1"/>
      <c r="E166" s="1"/>
      <c r="F166" s="1"/>
      <c r="G166" s="1"/>
      <c r="H166" s="1"/>
    </row>
    <row r="167" spans="1:9">
      <c r="A167" s="1"/>
      <c r="B167" s="2"/>
      <c r="C167" s="2"/>
      <c r="D167" s="1"/>
      <c r="E167" s="1"/>
      <c r="F167" s="1"/>
      <c r="G167" s="1"/>
      <c r="H167" s="1"/>
    </row>
    <row r="168" spans="1:9">
      <c r="A168" s="1"/>
      <c r="B168" s="2"/>
      <c r="C168" s="2"/>
      <c r="D168" s="1"/>
      <c r="E168" s="1"/>
      <c r="F168" s="1"/>
      <c r="G168" s="1"/>
      <c r="H168" s="1"/>
    </row>
    <row r="169" spans="1:9">
      <c r="B169" s="3"/>
      <c r="C169" s="3"/>
    </row>
    <row r="170" spans="1:9">
      <c r="B170" s="3"/>
      <c r="C170" s="3"/>
    </row>
    <row r="171" spans="1:9">
      <c r="B171" s="3"/>
      <c r="C171" s="3"/>
    </row>
    <row r="172" spans="1:9">
      <c r="B172" s="3"/>
      <c r="C172" s="3"/>
    </row>
  </sheetData>
  <mergeCells count="11">
    <mergeCell ref="A7:A8"/>
    <mergeCell ref="D2:H4"/>
    <mergeCell ref="F7:F8"/>
    <mergeCell ref="G7:G8"/>
    <mergeCell ref="H7:H8"/>
    <mergeCell ref="A5:I5"/>
    <mergeCell ref="I7:I8"/>
    <mergeCell ref="B7:B8"/>
    <mergeCell ref="C7:C8"/>
    <mergeCell ref="D7:D8"/>
    <mergeCell ref="E7:E8"/>
  </mergeCells>
  <pageMargins left="0.7" right="0.7" top="0.75" bottom="0.75" header="0.3" footer="0.3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7"/>
  <sheetViews>
    <sheetView tabSelected="1" workbookViewId="0">
      <selection activeCell="I6" sqref="I6"/>
    </sheetView>
  </sheetViews>
  <sheetFormatPr defaultRowHeight="15"/>
  <cols>
    <col min="1" max="1" width="36.5703125" customWidth="1"/>
    <col min="2" max="2" width="20" customWidth="1"/>
    <col min="3" max="3" width="15.28515625" customWidth="1"/>
    <col min="4" max="4" width="14.28515625" customWidth="1"/>
    <col min="5" max="5" width="12.140625" customWidth="1"/>
  </cols>
  <sheetData>
    <row r="1" spans="1:5" ht="82.9" customHeight="1">
      <c r="A1" s="13"/>
      <c r="B1" s="13"/>
      <c r="C1" s="42" t="s">
        <v>288</v>
      </c>
      <c r="D1" s="43"/>
      <c r="E1" s="43"/>
    </row>
    <row r="2" spans="1:5">
      <c r="A2" s="44" t="s">
        <v>287</v>
      </c>
      <c r="B2" s="45"/>
      <c r="C2" s="45"/>
      <c r="D2" s="45"/>
      <c r="E2" s="45"/>
    </row>
    <row r="3" spans="1:5" ht="30.6" customHeight="1">
      <c r="A3" s="45"/>
      <c r="B3" s="45"/>
      <c r="C3" s="45"/>
      <c r="D3" s="45"/>
      <c r="E3" s="45"/>
    </row>
    <row r="4" spans="1:5" ht="15.75" thickBot="1">
      <c r="A4" s="46"/>
      <c r="B4" s="47"/>
      <c r="C4" s="47"/>
      <c r="D4" s="47"/>
      <c r="E4" s="47"/>
    </row>
    <row r="5" spans="1:5">
      <c r="A5" s="48" t="s">
        <v>124</v>
      </c>
      <c r="B5" s="48" t="s">
        <v>125</v>
      </c>
      <c r="C5" s="50" t="s">
        <v>126</v>
      </c>
      <c r="D5" s="50" t="s">
        <v>127</v>
      </c>
      <c r="E5" s="52" t="s">
        <v>128</v>
      </c>
    </row>
    <row r="6" spans="1:5">
      <c r="A6" s="49"/>
      <c r="B6" s="49"/>
      <c r="C6" s="51"/>
      <c r="D6" s="51"/>
      <c r="E6" s="53"/>
    </row>
    <row r="7" spans="1:5">
      <c r="A7" s="49"/>
      <c r="B7" s="49"/>
      <c r="C7" s="51"/>
      <c r="D7" s="51"/>
      <c r="E7" s="53"/>
    </row>
    <row r="8" spans="1:5" ht="15.75" thickBot="1">
      <c r="A8" s="14">
        <v>1</v>
      </c>
      <c r="B8" s="15">
        <v>3</v>
      </c>
      <c r="C8" s="16" t="s">
        <v>129</v>
      </c>
      <c r="D8" s="16" t="s">
        <v>130</v>
      </c>
      <c r="E8" s="17" t="s">
        <v>130</v>
      </c>
    </row>
    <row r="9" spans="1:5">
      <c r="A9" s="24" t="s">
        <v>131</v>
      </c>
      <c r="B9" s="25" t="s">
        <v>132</v>
      </c>
      <c r="C9" s="26">
        <v>17685656.420000002</v>
      </c>
      <c r="D9" s="26">
        <v>4834439.1399999997</v>
      </c>
      <c r="E9" s="27">
        <f>D9/C9*100</f>
        <v>27.335367289692037</v>
      </c>
    </row>
    <row r="10" spans="1:5">
      <c r="A10" s="18" t="s">
        <v>133</v>
      </c>
      <c r="B10" s="19"/>
      <c r="C10" s="20"/>
      <c r="D10" s="20"/>
      <c r="E10" s="27"/>
    </row>
    <row r="11" spans="1:5">
      <c r="A11" s="21" t="s">
        <v>134</v>
      </c>
      <c r="B11" s="22" t="s">
        <v>135</v>
      </c>
      <c r="C11" s="23">
        <v>1525552.42</v>
      </c>
      <c r="D11" s="23">
        <v>100102.21</v>
      </c>
      <c r="E11" s="28">
        <f t="shared" ref="E11:E34" si="0">D11/C11*100</f>
        <v>6.5617024159681128</v>
      </c>
    </row>
    <row r="12" spans="1:5">
      <c r="A12" s="21" t="s">
        <v>136</v>
      </c>
      <c r="B12" s="22" t="s">
        <v>137</v>
      </c>
      <c r="C12" s="23">
        <v>35000</v>
      </c>
      <c r="D12" s="23">
        <v>8836.64</v>
      </c>
      <c r="E12" s="27">
        <f t="shared" si="0"/>
        <v>25.247542857142857</v>
      </c>
    </row>
    <row r="13" spans="1:5">
      <c r="A13" s="21" t="s">
        <v>138</v>
      </c>
      <c r="B13" s="22" t="s">
        <v>139</v>
      </c>
      <c r="C13" s="23">
        <v>35000</v>
      </c>
      <c r="D13" s="23">
        <v>8836.64</v>
      </c>
      <c r="E13" s="27">
        <f t="shared" si="0"/>
        <v>25.247542857142857</v>
      </c>
    </row>
    <row r="14" spans="1:5" ht="248.25">
      <c r="A14" s="21" t="s">
        <v>241</v>
      </c>
      <c r="B14" s="22" t="s">
        <v>140</v>
      </c>
      <c r="C14" s="23">
        <v>35000</v>
      </c>
      <c r="D14" s="23">
        <v>8835.08</v>
      </c>
      <c r="E14" s="27">
        <f t="shared" si="0"/>
        <v>25.243085714285712</v>
      </c>
    </row>
    <row r="15" spans="1:5" ht="282">
      <c r="A15" s="21" t="s">
        <v>242</v>
      </c>
      <c r="B15" s="22" t="s">
        <v>141</v>
      </c>
      <c r="C15" s="23">
        <v>35000</v>
      </c>
      <c r="D15" s="23">
        <v>8835.08</v>
      </c>
      <c r="E15" s="27">
        <f t="shared" si="0"/>
        <v>25.243085714285712</v>
      </c>
    </row>
    <row r="16" spans="1:5" ht="169.5">
      <c r="A16" s="21" t="s">
        <v>243</v>
      </c>
      <c r="B16" s="22" t="s">
        <v>254</v>
      </c>
      <c r="C16" s="23" t="s">
        <v>163</v>
      </c>
      <c r="D16" s="23">
        <v>1.56</v>
      </c>
      <c r="E16" s="27" t="e">
        <f t="shared" si="0"/>
        <v>#VALUE!</v>
      </c>
    </row>
    <row r="17" spans="1:5" ht="203.25">
      <c r="A17" s="21" t="s">
        <v>244</v>
      </c>
      <c r="B17" s="22" t="s">
        <v>255</v>
      </c>
      <c r="C17" s="23" t="s">
        <v>163</v>
      </c>
      <c r="D17" s="23">
        <v>1.56</v>
      </c>
      <c r="E17" s="27"/>
    </row>
    <row r="18" spans="1:5">
      <c r="A18" s="21" t="s">
        <v>142</v>
      </c>
      <c r="B18" s="22" t="s">
        <v>143</v>
      </c>
      <c r="C18" s="23">
        <v>15000</v>
      </c>
      <c r="D18" s="23">
        <v>55585.75</v>
      </c>
      <c r="E18" s="27">
        <f t="shared" si="0"/>
        <v>370.57166666666666</v>
      </c>
    </row>
    <row r="19" spans="1:5" ht="34.5">
      <c r="A19" s="21" t="s">
        <v>144</v>
      </c>
      <c r="B19" s="22" t="s">
        <v>145</v>
      </c>
      <c r="C19" s="23">
        <v>15000</v>
      </c>
      <c r="D19" s="23">
        <v>55585.75</v>
      </c>
      <c r="E19" s="27">
        <f t="shared" si="0"/>
        <v>370.57166666666666</v>
      </c>
    </row>
    <row r="20" spans="1:5" ht="34.5">
      <c r="A20" s="21" t="s">
        <v>146</v>
      </c>
      <c r="B20" s="22" t="s">
        <v>147</v>
      </c>
      <c r="C20" s="23">
        <v>15000</v>
      </c>
      <c r="D20" s="23">
        <v>19493.099999999999</v>
      </c>
      <c r="E20" s="27">
        <f t="shared" si="0"/>
        <v>129.95399999999998</v>
      </c>
    </row>
    <row r="21" spans="1:5" ht="34.5">
      <c r="A21" s="21" t="s">
        <v>146</v>
      </c>
      <c r="B21" s="22" t="s">
        <v>148</v>
      </c>
      <c r="C21" s="23">
        <v>15000</v>
      </c>
      <c r="D21" s="23">
        <v>19493.099999999999</v>
      </c>
      <c r="E21" s="27">
        <f t="shared" si="0"/>
        <v>129.95399999999998</v>
      </c>
    </row>
    <row r="22" spans="1:5" ht="68.25">
      <c r="A22" s="21" t="s">
        <v>149</v>
      </c>
      <c r="B22" s="22" t="s">
        <v>150</v>
      </c>
      <c r="C22" s="23">
        <v>15000</v>
      </c>
      <c r="D22" s="23">
        <v>19493.099999999999</v>
      </c>
      <c r="E22" s="27">
        <f t="shared" si="0"/>
        <v>129.95399999999998</v>
      </c>
    </row>
    <row r="23" spans="1:5" ht="45.75">
      <c r="A23" s="21" t="s">
        <v>245</v>
      </c>
      <c r="B23" s="22" t="s">
        <v>256</v>
      </c>
      <c r="C23" s="23" t="s">
        <v>163</v>
      </c>
      <c r="D23" s="23">
        <v>36092.65</v>
      </c>
      <c r="E23" s="27">
        <v>0</v>
      </c>
    </row>
    <row r="24" spans="1:5" ht="79.5">
      <c r="A24" s="21" t="s">
        <v>246</v>
      </c>
      <c r="B24" s="22" t="s">
        <v>257</v>
      </c>
      <c r="C24" s="23" t="s">
        <v>163</v>
      </c>
      <c r="D24" s="23">
        <v>36092.65</v>
      </c>
      <c r="E24" s="27">
        <v>0</v>
      </c>
    </row>
    <row r="25" spans="1:5" ht="113.25">
      <c r="A25" s="21" t="s">
        <v>247</v>
      </c>
      <c r="B25" s="22" t="s">
        <v>258</v>
      </c>
      <c r="C25" s="23" t="s">
        <v>163</v>
      </c>
      <c r="D25" s="23">
        <v>36092.65</v>
      </c>
      <c r="E25" s="27">
        <v>0</v>
      </c>
    </row>
    <row r="26" spans="1:5">
      <c r="A26" s="21" t="s">
        <v>151</v>
      </c>
      <c r="B26" s="22" t="s">
        <v>152</v>
      </c>
      <c r="C26" s="23">
        <v>200000</v>
      </c>
      <c r="D26" s="23">
        <v>17351.349999999999</v>
      </c>
      <c r="E26" s="27">
        <v>0</v>
      </c>
    </row>
    <row r="27" spans="1:5">
      <c r="A27" s="21" t="s">
        <v>153</v>
      </c>
      <c r="B27" s="22" t="s">
        <v>154</v>
      </c>
      <c r="C27" s="23">
        <v>50000</v>
      </c>
      <c r="D27" s="23">
        <v>6368.76</v>
      </c>
      <c r="E27" s="27">
        <v>0</v>
      </c>
    </row>
    <row r="28" spans="1:5" ht="57">
      <c r="A28" s="21" t="s">
        <v>155</v>
      </c>
      <c r="B28" s="22" t="s">
        <v>156</v>
      </c>
      <c r="C28" s="23">
        <v>50000</v>
      </c>
      <c r="D28" s="23">
        <v>6368.76</v>
      </c>
      <c r="E28" s="27">
        <v>0</v>
      </c>
    </row>
    <row r="29" spans="1:5" ht="90.75">
      <c r="A29" s="21" t="s">
        <v>157</v>
      </c>
      <c r="B29" s="22" t="s">
        <v>158</v>
      </c>
      <c r="C29" s="23">
        <v>50000</v>
      </c>
      <c r="D29" s="23">
        <v>6368.76</v>
      </c>
      <c r="E29" s="27">
        <f t="shared" si="0"/>
        <v>12.73752</v>
      </c>
    </row>
    <row r="30" spans="1:5">
      <c r="A30" s="21" t="s">
        <v>159</v>
      </c>
      <c r="B30" s="22" t="s">
        <v>160</v>
      </c>
      <c r="C30" s="23">
        <v>150000</v>
      </c>
      <c r="D30" s="23">
        <v>10982.59</v>
      </c>
      <c r="E30" s="27">
        <f t="shared" si="0"/>
        <v>7.3217266666666667</v>
      </c>
    </row>
    <row r="31" spans="1:5">
      <c r="A31" s="21" t="s">
        <v>161</v>
      </c>
      <c r="B31" s="22" t="s">
        <v>162</v>
      </c>
      <c r="C31" s="23" t="s">
        <v>163</v>
      </c>
      <c r="D31" s="23">
        <v>250</v>
      </c>
      <c r="E31" s="27">
        <v>0</v>
      </c>
    </row>
    <row r="32" spans="1:5" ht="45.75">
      <c r="A32" s="21" t="s">
        <v>164</v>
      </c>
      <c r="B32" s="22" t="s">
        <v>165</v>
      </c>
      <c r="C32" s="23" t="s">
        <v>163</v>
      </c>
      <c r="D32" s="23">
        <v>250</v>
      </c>
      <c r="E32" s="27">
        <v>0</v>
      </c>
    </row>
    <row r="33" spans="1:5" ht="79.5">
      <c r="A33" s="21" t="s">
        <v>166</v>
      </c>
      <c r="B33" s="22" t="s">
        <v>167</v>
      </c>
      <c r="C33" s="23" t="s">
        <v>163</v>
      </c>
      <c r="D33" s="23">
        <v>250</v>
      </c>
      <c r="E33" s="27">
        <v>0</v>
      </c>
    </row>
    <row r="34" spans="1:5">
      <c r="A34" s="21" t="s">
        <v>168</v>
      </c>
      <c r="B34" s="22" t="s">
        <v>169</v>
      </c>
      <c r="C34" s="23">
        <v>150000</v>
      </c>
      <c r="D34" s="23">
        <v>10732.59</v>
      </c>
      <c r="E34" s="27">
        <f t="shared" si="0"/>
        <v>7.1550600000000006</v>
      </c>
    </row>
    <row r="35" spans="1:5" ht="45.75">
      <c r="A35" s="21" t="s">
        <v>170</v>
      </c>
      <c r="B35" s="22" t="s">
        <v>171</v>
      </c>
      <c r="C35" s="23">
        <v>150000</v>
      </c>
      <c r="D35" s="23">
        <v>10732.59</v>
      </c>
      <c r="E35" s="27">
        <f>D35/C35*100</f>
        <v>7.1550600000000006</v>
      </c>
    </row>
    <row r="36" spans="1:5" ht="79.5">
      <c r="A36" s="21" t="s">
        <v>172</v>
      </c>
      <c r="B36" s="22" t="s">
        <v>173</v>
      </c>
      <c r="C36" s="23">
        <v>150000</v>
      </c>
      <c r="D36" s="23">
        <v>10732.59</v>
      </c>
      <c r="E36" s="27">
        <f t="shared" ref="E36:E73" si="1">D36/C36*100</f>
        <v>7.1550600000000006</v>
      </c>
    </row>
    <row r="37" spans="1:5" ht="45.75">
      <c r="A37" s="21" t="s">
        <v>174</v>
      </c>
      <c r="B37" s="22" t="s">
        <v>175</v>
      </c>
      <c r="C37" s="23">
        <v>202000</v>
      </c>
      <c r="D37" s="23">
        <v>7187.15</v>
      </c>
      <c r="E37" s="27">
        <f t="shared" si="1"/>
        <v>3.5579950495049499</v>
      </c>
    </row>
    <row r="38" spans="1:5" ht="102">
      <c r="A38" s="21" t="s">
        <v>176</v>
      </c>
      <c r="B38" s="22" t="s">
        <v>177</v>
      </c>
      <c r="C38" s="23">
        <v>202000</v>
      </c>
      <c r="D38" s="23">
        <v>7187.15</v>
      </c>
      <c r="E38" s="27">
        <f t="shared" si="1"/>
        <v>3.5579950495049499</v>
      </c>
    </row>
    <row r="39" spans="1:5" ht="90.75">
      <c r="A39" s="21" t="s">
        <v>178</v>
      </c>
      <c r="B39" s="22" t="s">
        <v>179</v>
      </c>
      <c r="C39" s="23">
        <v>202000</v>
      </c>
      <c r="D39" s="23">
        <v>7187.15</v>
      </c>
      <c r="E39" s="27">
        <f t="shared" si="1"/>
        <v>3.5579950495049499</v>
      </c>
    </row>
    <row r="40" spans="1:5" ht="79.5">
      <c r="A40" s="21" t="s">
        <v>180</v>
      </c>
      <c r="B40" s="22" t="s">
        <v>181</v>
      </c>
      <c r="C40" s="23">
        <v>202000</v>
      </c>
      <c r="D40" s="23">
        <v>7187.15</v>
      </c>
      <c r="E40" s="27">
        <f t="shared" si="1"/>
        <v>3.5579950495049499</v>
      </c>
    </row>
    <row r="41" spans="1:5" ht="34.5">
      <c r="A41" s="21" t="s">
        <v>248</v>
      </c>
      <c r="B41" s="22" t="s">
        <v>259</v>
      </c>
      <c r="C41" s="23" t="s">
        <v>163</v>
      </c>
      <c r="D41" s="23">
        <v>11141.32</v>
      </c>
      <c r="E41" s="27">
        <v>0</v>
      </c>
    </row>
    <row r="42" spans="1:5" ht="23.25">
      <c r="A42" s="21" t="s">
        <v>249</v>
      </c>
      <c r="B42" s="22" t="s">
        <v>260</v>
      </c>
      <c r="C42" s="23" t="s">
        <v>163</v>
      </c>
      <c r="D42" s="23">
        <v>11141.32</v>
      </c>
      <c r="E42" s="27">
        <v>0</v>
      </c>
    </row>
    <row r="43" spans="1:5" ht="34.5">
      <c r="A43" s="21" t="s">
        <v>250</v>
      </c>
      <c r="B43" s="22" t="s">
        <v>261</v>
      </c>
      <c r="C43" s="23" t="s">
        <v>163</v>
      </c>
      <c r="D43" s="23">
        <v>11141.32</v>
      </c>
      <c r="E43" s="27">
        <v>0</v>
      </c>
    </row>
    <row r="44" spans="1:5" ht="45.75">
      <c r="A44" s="21" t="s">
        <v>251</v>
      </c>
      <c r="B44" s="22" t="s">
        <v>262</v>
      </c>
      <c r="C44" s="23" t="s">
        <v>163</v>
      </c>
      <c r="D44" s="23">
        <v>11141.32</v>
      </c>
      <c r="E44" s="27">
        <v>0</v>
      </c>
    </row>
    <row r="45" spans="1:5" ht="23.25">
      <c r="A45" s="21" t="s">
        <v>182</v>
      </c>
      <c r="B45" s="22" t="s">
        <v>183</v>
      </c>
      <c r="C45" s="23">
        <v>985000</v>
      </c>
      <c r="D45" s="23" t="s">
        <v>163</v>
      </c>
      <c r="E45" s="27">
        <v>0</v>
      </c>
    </row>
    <row r="46" spans="1:5">
      <c r="A46" s="21" t="s">
        <v>252</v>
      </c>
      <c r="B46" s="22" t="s">
        <v>263</v>
      </c>
      <c r="C46" s="23">
        <v>400000</v>
      </c>
      <c r="D46" s="23" t="s">
        <v>163</v>
      </c>
      <c r="E46" s="27">
        <v>0</v>
      </c>
    </row>
    <row r="47" spans="1:5" ht="34.5">
      <c r="A47" s="21" t="s">
        <v>253</v>
      </c>
      <c r="B47" s="22" t="s">
        <v>264</v>
      </c>
      <c r="C47" s="23">
        <v>400000</v>
      </c>
      <c r="D47" s="23" t="s">
        <v>163</v>
      </c>
      <c r="E47" s="27">
        <v>0</v>
      </c>
    </row>
    <row r="48" spans="1:5" ht="90.75">
      <c r="A48" s="21" t="s">
        <v>184</v>
      </c>
      <c r="B48" s="22" t="s">
        <v>185</v>
      </c>
      <c r="C48" s="23">
        <v>535000</v>
      </c>
      <c r="D48" s="23" t="s">
        <v>163</v>
      </c>
      <c r="E48" s="27">
        <v>0</v>
      </c>
    </row>
    <row r="49" spans="1:5" ht="102">
      <c r="A49" s="21" t="s">
        <v>186</v>
      </c>
      <c r="B49" s="22" t="s">
        <v>187</v>
      </c>
      <c r="C49" s="23">
        <v>535000</v>
      </c>
      <c r="D49" s="23" t="s">
        <v>163</v>
      </c>
      <c r="E49" s="27">
        <v>0</v>
      </c>
    </row>
    <row r="50" spans="1:5" ht="102">
      <c r="A50" s="21" t="s">
        <v>188</v>
      </c>
      <c r="B50" s="22" t="s">
        <v>189</v>
      </c>
      <c r="C50" s="23">
        <v>535000</v>
      </c>
      <c r="D50" s="23" t="s">
        <v>163</v>
      </c>
      <c r="E50" s="27">
        <v>0</v>
      </c>
    </row>
    <row r="51" spans="1:5">
      <c r="A51" s="21" t="s">
        <v>190</v>
      </c>
      <c r="B51" s="22" t="s">
        <v>191</v>
      </c>
      <c r="C51" s="23">
        <v>535000</v>
      </c>
      <c r="D51" s="23" t="s">
        <v>163</v>
      </c>
      <c r="E51" s="27">
        <v>0</v>
      </c>
    </row>
    <row r="52" spans="1:5" ht="34.5">
      <c r="A52" s="21" t="s">
        <v>192</v>
      </c>
      <c r="B52" s="22" t="s">
        <v>193</v>
      </c>
      <c r="C52" s="23">
        <v>50000</v>
      </c>
      <c r="D52" s="23" t="s">
        <v>163</v>
      </c>
      <c r="E52" s="27">
        <v>0</v>
      </c>
    </row>
    <row r="53" spans="1:5" ht="57">
      <c r="A53" s="21" t="s">
        <v>194</v>
      </c>
      <c r="B53" s="22" t="s">
        <v>195</v>
      </c>
      <c r="C53" s="23">
        <v>50000</v>
      </c>
      <c r="D53" s="23" t="s">
        <v>163</v>
      </c>
      <c r="E53" s="27">
        <v>0</v>
      </c>
    </row>
    <row r="54" spans="1:5" ht="57">
      <c r="A54" s="21" t="s">
        <v>196</v>
      </c>
      <c r="B54" s="22" t="s">
        <v>197</v>
      </c>
      <c r="C54" s="23">
        <v>50000</v>
      </c>
      <c r="D54" s="23" t="s">
        <v>163</v>
      </c>
      <c r="E54" s="27">
        <v>0</v>
      </c>
    </row>
    <row r="55" spans="1:5">
      <c r="A55" s="21" t="s">
        <v>190</v>
      </c>
      <c r="B55" s="22" t="s">
        <v>198</v>
      </c>
      <c r="C55" s="23">
        <v>50000</v>
      </c>
      <c r="D55" s="23" t="s">
        <v>163</v>
      </c>
      <c r="E55" s="27">
        <v>0</v>
      </c>
    </row>
    <row r="56" spans="1:5">
      <c r="A56" s="21" t="s">
        <v>199</v>
      </c>
      <c r="B56" s="22" t="s">
        <v>200</v>
      </c>
      <c r="C56" s="23">
        <v>88552.42</v>
      </c>
      <c r="D56" s="23" t="s">
        <v>163</v>
      </c>
      <c r="E56" s="27">
        <v>0</v>
      </c>
    </row>
    <row r="57" spans="1:5">
      <c r="A57" s="21" t="s">
        <v>201</v>
      </c>
      <c r="B57" s="22" t="s">
        <v>202</v>
      </c>
      <c r="C57" s="23">
        <v>88552.42</v>
      </c>
      <c r="D57" s="23" t="s">
        <v>163</v>
      </c>
      <c r="E57" s="27">
        <v>0</v>
      </c>
    </row>
    <row r="58" spans="1:5" ht="23.25">
      <c r="A58" s="21" t="s">
        <v>203</v>
      </c>
      <c r="B58" s="22" t="s">
        <v>204</v>
      </c>
      <c r="C58" s="23">
        <v>88552.42</v>
      </c>
      <c r="D58" s="23" t="s">
        <v>163</v>
      </c>
      <c r="E58" s="27">
        <v>0</v>
      </c>
    </row>
    <row r="59" spans="1:5">
      <c r="A59" s="21" t="s">
        <v>205</v>
      </c>
      <c r="B59" s="22" t="s">
        <v>206</v>
      </c>
      <c r="C59" s="23">
        <v>16160104</v>
      </c>
      <c r="D59" s="23">
        <v>4734336.93</v>
      </c>
      <c r="E59" s="27">
        <f t="shared" si="1"/>
        <v>29.296450876801288</v>
      </c>
    </row>
    <row r="60" spans="1:5" ht="34.5">
      <c r="A60" s="21" t="s">
        <v>207</v>
      </c>
      <c r="B60" s="22" t="s">
        <v>208</v>
      </c>
      <c r="C60" s="23">
        <v>16160104</v>
      </c>
      <c r="D60" s="23">
        <v>4734336.93</v>
      </c>
      <c r="E60" s="27">
        <f t="shared" si="1"/>
        <v>29.296450876801288</v>
      </c>
    </row>
    <row r="61" spans="1:5" ht="23.25">
      <c r="A61" s="21" t="s">
        <v>209</v>
      </c>
      <c r="B61" s="22" t="s">
        <v>210</v>
      </c>
      <c r="C61" s="23">
        <v>11205370</v>
      </c>
      <c r="D61" s="23">
        <v>3735124</v>
      </c>
      <c r="E61" s="27">
        <f t="shared" si="1"/>
        <v>33.333339282861701</v>
      </c>
    </row>
    <row r="62" spans="1:5" ht="23.25">
      <c r="A62" s="21" t="s">
        <v>211</v>
      </c>
      <c r="B62" s="22" t="s">
        <v>212</v>
      </c>
      <c r="C62" s="23">
        <v>11205370</v>
      </c>
      <c r="D62" s="23">
        <v>3735124</v>
      </c>
      <c r="E62" s="27">
        <f t="shared" si="1"/>
        <v>33.333339282861701</v>
      </c>
    </row>
    <row r="63" spans="1:5" ht="45.75">
      <c r="A63" s="21" t="s">
        <v>213</v>
      </c>
      <c r="B63" s="22" t="s">
        <v>214</v>
      </c>
      <c r="C63" s="23">
        <v>11205370</v>
      </c>
      <c r="D63" s="23">
        <v>3735124</v>
      </c>
      <c r="E63" s="27">
        <f t="shared" si="1"/>
        <v>33.333339282861701</v>
      </c>
    </row>
    <row r="64" spans="1:5" ht="34.5">
      <c r="A64" s="21" t="s">
        <v>215</v>
      </c>
      <c r="B64" s="22" t="s">
        <v>216</v>
      </c>
      <c r="C64" s="23">
        <v>11205370</v>
      </c>
      <c r="D64" s="23">
        <v>3735124</v>
      </c>
      <c r="E64" s="27">
        <f t="shared" si="1"/>
        <v>33.333339282861701</v>
      </c>
    </row>
    <row r="65" spans="1:5" ht="23.25">
      <c r="A65" s="21" t="s">
        <v>217</v>
      </c>
      <c r="B65" s="22" t="s">
        <v>218</v>
      </c>
      <c r="C65" s="23">
        <v>54734</v>
      </c>
      <c r="D65" s="23">
        <v>12215.93</v>
      </c>
      <c r="E65" s="27">
        <f t="shared" si="1"/>
        <v>22.31872327986261</v>
      </c>
    </row>
    <row r="66" spans="1:5" ht="45.75">
      <c r="A66" s="21" t="s">
        <v>219</v>
      </c>
      <c r="B66" s="22" t="s">
        <v>220</v>
      </c>
      <c r="C66" s="23">
        <v>54734</v>
      </c>
      <c r="D66" s="23">
        <v>12215.93</v>
      </c>
      <c r="E66" s="27">
        <f t="shared" si="1"/>
        <v>22.31872327986261</v>
      </c>
    </row>
    <row r="67" spans="1:5" ht="57">
      <c r="A67" s="21" t="s">
        <v>221</v>
      </c>
      <c r="B67" s="22" t="s">
        <v>222</v>
      </c>
      <c r="C67" s="23">
        <v>54734</v>
      </c>
      <c r="D67" s="23">
        <v>12215.93</v>
      </c>
      <c r="E67" s="27">
        <f t="shared" si="1"/>
        <v>22.31872327986261</v>
      </c>
    </row>
    <row r="68" spans="1:5">
      <c r="A68" s="21" t="s">
        <v>223</v>
      </c>
      <c r="B68" s="22" t="s">
        <v>224</v>
      </c>
      <c r="C68" s="23">
        <v>4900000</v>
      </c>
      <c r="D68" s="23">
        <v>986997</v>
      </c>
      <c r="E68" s="27">
        <f t="shared" si="1"/>
        <v>20.142795918367348</v>
      </c>
    </row>
    <row r="69" spans="1:5" ht="68.25">
      <c r="A69" s="21" t="s">
        <v>225</v>
      </c>
      <c r="B69" s="22" t="s">
        <v>226</v>
      </c>
      <c r="C69" s="23">
        <v>4750000</v>
      </c>
      <c r="D69" s="23">
        <v>986997</v>
      </c>
      <c r="E69" s="27">
        <f t="shared" si="1"/>
        <v>20.778884210526314</v>
      </c>
    </row>
    <row r="70" spans="1:5" ht="113.25">
      <c r="A70" s="21" t="s">
        <v>227</v>
      </c>
      <c r="B70" s="22" t="s">
        <v>228</v>
      </c>
      <c r="C70" s="23">
        <v>102000</v>
      </c>
      <c r="D70" s="23" t="s">
        <v>163</v>
      </c>
      <c r="E70" s="27">
        <v>0</v>
      </c>
    </row>
    <row r="71" spans="1:5" ht="102">
      <c r="A71" s="21" t="s">
        <v>229</v>
      </c>
      <c r="B71" s="22" t="s">
        <v>230</v>
      </c>
      <c r="C71" s="23">
        <v>150000</v>
      </c>
      <c r="D71" s="23" t="s">
        <v>163</v>
      </c>
      <c r="E71" s="27">
        <v>0</v>
      </c>
    </row>
    <row r="72" spans="1:5" ht="102">
      <c r="A72" s="21" t="s">
        <v>231</v>
      </c>
      <c r="B72" s="22" t="s">
        <v>232</v>
      </c>
      <c r="C72" s="23">
        <v>3643000</v>
      </c>
      <c r="D72" s="23">
        <v>910749</v>
      </c>
      <c r="E72" s="27">
        <f t="shared" si="1"/>
        <v>24.999972550096075</v>
      </c>
    </row>
    <row r="73" spans="1:5" ht="113.25">
      <c r="A73" s="21" t="s">
        <v>233</v>
      </c>
      <c r="B73" s="22" t="s">
        <v>234</v>
      </c>
      <c r="C73" s="23">
        <v>305000</v>
      </c>
      <c r="D73" s="23">
        <v>76248</v>
      </c>
      <c r="E73" s="27">
        <f t="shared" si="1"/>
        <v>24.999344262295082</v>
      </c>
    </row>
    <row r="74" spans="1:5">
      <c r="A74" s="21" t="s">
        <v>190</v>
      </c>
      <c r="B74" s="22" t="s">
        <v>265</v>
      </c>
      <c r="C74" s="23">
        <v>550000</v>
      </c>
      <c r="D74" s="23" t="s">
        <v>163</v>
      </c>
      <c r="E74" s="27">
        <v>0</v>
      </c>
    </row>
    <row r="75" spans="1:5" ht="23.25">
      <c r="A75" s="21" t="s">
        <v>235</v>
      </c>
      <c r="B75" s="22" t="s">
        <v>236</v>
      </c>
      <c r="C75" s="23">
        <v>150000</v>
      </c>
      <c r="D75" s="23" t="s">
        <v>163</v>
      </c>
      <c r="E75" s="27">
        <v>0</v>
      </c>
    </row>
    <row r="76" spans="1:5" ht="34.5">
      <c r="A76" s="21" t="s">
        <v>237</v>
      </c>
      <c r="B76" s="22" t="s">
        <v>238</v>
      </c>
      <c r="C76" s="23">
        <v>150000</v>
      </c>
      <c r="D76" s="23" t="s">
        <v>163</v>
      </c>
      <c r="E76" s="27">
        <v>0</v>
      </c>
    </row>
    <row r="77" spans="1:5" ht="79.5">
      <c r="A77" s="21" t="s">
        <v>239</v>
      </c>
      <c r="B77" s="22" t="s">
        <v>240</v>
      </c>
      <c r="C77" s="23">
        <v>150000</v>
      </c>
      <c r="D77" s="23" t="s">
        <v>163</v>
      </c>
      <c r="E77" s="27">
        <v>0</v>
      </c>
    </row>
  </sheetData>
  <mergeCells count="8">
    <mergeCell ref="C1:E1"/>
    <mergeCell ref="A2:E3"/>
    <mergeCell ref="A4:E4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8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пр.2расходы</vt:lpstr>
      <vt:lpstr>пр.1доходы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2025-04-23T05:52:52Z</dcterms:modified>
</cp:coreProperties>
</file>