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5" sheetId="2" r:id="rId1"/>
  </sheets>
  <definedNames>
    <definedName name="_xlnm.Print_Area" localSheetId="0">'2025'!$A$1:$C$31</definedName>
  </definedNames>
  <calcPr calcId="124519"/>
</workbook>
</file>

<file path=xl/calcChain.xml><?xml version="1.0" encoding="utf-8"?>
<calcChain xmlns="http://schemas.openxmlformats.org/spreadsheetml/2006/main">
  <c r="C31" i="2"/>
  <c r="C21"/>
  <c r="C14"/>
  <c r="C6"/>
  <c r="C9" l="1"/>
  <c r="C11"/>
  <c r="C7"/>
  <c r="E20" l="1"/>
  <c r="E21" l="1"/>
</calcChain>
</file>

<file path=xl/sharedStrings.xml><?xml version="1.0" encoding="utf-8"?>
<sst xmlns="http://schemas.openxmlformats.org/spreadsheetml/2006/main" count="58" uniqueCount="58">
  <si>
    <t xml:space="preserve">рублей. </t>
  </si>
  <si>
    <t xml:space="preserve">Код </t>
  </si>
  <si>
    <t>Наименование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</si>
  <si>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</si>
  <si>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</si>
  <si>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</si>
  <si>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</si>
  <si>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</si>
  <si>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</si>
  <si>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</si>
  <si>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</si>
  <si>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</si>
  <si>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</si>
  <si>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</si>
  <si>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</si>
  <si>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</si>
  <si>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</si>
  <si>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</si>
  <si>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</si>
  <si>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</si>
  <si>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</si>
  <si>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 xml:space="preserve">                                                               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</si>
  <si>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</si>
  <si>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 xml:space="preserve"> 1 11 05025 10 0000 120</t>
  </si>
  <si>
    <t>1 1100000 00 0000000</t>
  </si>
  <si>
    <t>Доходы от использования имущества, находящегося в государственной и муниципальной собственности</t>
  </si>
  <si>
    <t>1 05 01000 00 000011</t>
  </si>
  <si>
    <t>Налог, взимаемый в связи с применением упрощенной системы налогообложения</t>
  </si>
  <si>
    <t xml:space="preserve"> 2 02 10000 00 0000 150</t>
  </si>
  <si>
    <t xml:space="preserve"> 2 02 30000 00 0000 150</t>
  </si>
  <si>
    <t>план на 2025 год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</si>
  <si>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</si>
  <si>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2 02 40014 10 0401 150</t>
  </si>
  <si>
    <t>Доходы бюджета муниципального образования сельского поселения "Деревня Манино"  на 2025 год</t>
  </si>
  <si>
    <t>Субсидии бюджетам на обеспечение комплексного развития сельских территорий в  муниципальных образований
территорий в Людиновском районе</t>
  </si>
  <si>
    <t>Всего доходов</t>
  </si>
  <si>
    <t xml:space="preserve"> 1 14 02053 10 0000 440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</si>
  <si>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</si>
  <si>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1 14 06025 10 1000 430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</si>
  <si>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</si>
  <si>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1 14 02053 10 1000 410</t>
  </si>
  <si>
    <t xml:space="preserve"> 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</si>
  <si>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</si>
  <si>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 xml:space="preserve"> 2 02 49999 10 0406 150</t>
  </si>
  <si>
    <t xml:space="preserve"> 2 02 40014 10 0403 150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</si>
  <si>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</si>
  <si>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2 02 40014 10 0404 150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</si>
  <si>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</si>
  <si>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"Совершенствование системы гидротехнических сооружений на территории Людиновского района")</t>
  </si>
  <si>
    <t xml:space="preserve">  Инициативные платежи, зачисляемые в бюджеты сельских поселений</t>
  </si>
  <si>
    <t>1 17 15030 10 0000 150</t>
  </si>
  <si>
    <t xml:space="preserve">  ПРОЧИЕ НЕНАЛОГОВЫЕ ДОХОДЫ</t>
  </si>
  <si>
    <t>1 17 00000 00 0000 000</t>
  </si>
  <si>
    <t>2 02 29999 10 0256 150</t>
  </si>
  <si>
    <t>2 02 29999 10 0299 150</t>
  </si>
  <si>
    <t>Субсидия бюджетам поселений на реализацию иннициативных проектов</t>
  </si>
  <si>
    <t xml:space="preserve"> 2 02 40014 10 0407 150</t>
  </si>
  <si>
    <t>Приложение № 2                                                                                                                                                                                       к  Решению Сельской Думы                                                                                                                            сельского поселения "Деревня Манино"                                                                                                                                от 09 .07 . 2025г № 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</si>
</sst>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1" fillId="0" borderId="0"/>
    <xf numFmtId="164" fontId="2" fillId="0" borderId="3" applyBorder="0">
      <alignment wrapText="1"/>
    </xf>
    <xf numFmtId="164" fontId="3" fillId="0" borderId="1">
      <alignment wrapText="1"/>
    </xf>
  </cellStyleXfs>
  <cellXfs count="4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4" fontId="6" fillId="0" borderId="2" xfId="0" applyNumberFormat="1" applyFont="1" applyBorder="1"/>
    <xf numFmtId="0" fontId="7" fillId="0" borderId="2" xfId="0" applyFont="1" applyBorder="1" applyAlignment="1">
      <alignment horizontal="center"/>
    </xf>
    <xf numFmtId="4" fontId="7" fillId="0" borderId="2" xfId="0" applyNumberFormat="1" applyFont="1" applyBorder="1"/>
    <xf numFmtId="0" fontId="7" fillId="0" borderId="2" xfId="0" applyFont="1" applyBorder="1"/>
    <xf numFmtId="0" fontId="8" fillId="0" borderId="0" xfId="0" applyFont="1"/>
    <xf numFmtId="0" fontId="5" fillId="0" borderId="2" xfId="0" applyFont="1" applyBorder="1" applyAlignment="1">
      <alignment vertical="top" wrapText="1"/>
    </xf>
    <xf numFmtId="49" fontId="6" fillId="0" borderId="2" xfId="1" applyNumberFormat="1" applyFont="1" applyFill="1" applyBorder="1" applyAlignment="1">
      <alignment wrapText="1"/>
    </xf>
    <xf numFmtId="165" fontId="7" fillId="0" borderId="2" xfId="2" applyNumberFormat="1" applyFont="1" applyFill="1" applyBorder="1" applyAlignment="1">
      <alignment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Fill="1" applyBorder="1"/>
    <xf numFmtId="165" fontId="7" fillId="0" borderId="2" xfId="3" applyNumberFormat="1" applyFont="1" applyFill="1" applyBorder="1" applyAlignment="1">
      <alignment wrapText="1"/>
    </xf>
    <xf numFmtId="164" fontId="7" fillId="0" borderId="2" xfId="2" applyFont="1" applyFill="1" applyBorder="1" applyAlignment="1">
      <alignment wrapText="1"/>
    </xf>
    <xf numFmtId="49" fontId="7" fillId="0" borderId="2" xfId="1" applyNumberFormat="1" applyFont="1" applyFill="1" applyBorder="1" applyAlignment="1">
      <alignment wrapText="1"/>
    </xf>
    <xf numFmtId="4" fontId="4" fillId="0" borderId="0" xfId="0" applyNumberFormat="1" applyFont="1"/>
    <xf numFmtId="0" fontId="9" fillId="0" borderId="2" xfId="0" applyFont="1" applyBorder="1"/>
    <xf numFmtId="0" fontId="9" fillId="0" borderId="0" xfId="0" applyFont="1"/>
    <xf numFmtId="4" fontId="9" fillId="0" borderId="2" xfId="0" applyNumberFormat="1" applyFont="1" applyBorder="1"/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6" fillId="2" borderId="2" xfId="3" applyNumberFormat="1" applyFont="1" applyFill="1" applyBorder="1" applyAlignment="1">
      <alignment vertical="center" wrapText="1"/>
    </xf>
    <xf numFmtId="4" fontId="6" fillId="2" borderId="2" xfId="0" applyNumberFormat="1" applyFont="1" applyFill="1" applyBorder="1"/>
    <xf numFmtId="164" fontId="6" fillId="2" borderId="2" xfId="2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165" fontId="6" fillId="2" borderId="2" xfId="3" applyNumberFormat="1" applyFont="1" applyFill="1" applyBorder="1" applyAlignment="1">
      <alignment wrapText="1"/>
    </xf>
    <xf numFmtId="4" fontId="6" fillId="2" borderId="2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left" wrapText="1"/>
    </xf>
    <xf numFmtId="4" fontId="6" fillId="3" borderId="2" xfId="0" applyNumberFormat="1" applyFont="1" applyFill="1" applyBorder="1"/>
    <xf numFmtId="0" fontId="6" fillId="3" borderId="2" xfId="0" applyFont="1" applyFill="1" applyBorder="1" applyAlignment="1">
      <alignment horizontal="center" vertical="center"/>
    </xf>
    <xf numFmtId="165" fontId="6" fillId="3" borderId="2" xfId="3" applyNumberFormat="1" applyFont="1" applyFill="1" applyBorder="1" applyAlignment="1">
      <alignment vertical="center" wrapText="1"/>
    </xf>
    <xf numFmtId="2" fontId="4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13</xdr:col>
      <xdr:colOff>2100940</xdr:colOff>
      <xdr:row>1</xdr:row>
      <xdr:rowOff>184150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2102537</xdr:colOff>
      <xdr:row>1</xdr:row>
      <xdr:rowOff>184150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2102303</xdr:colOff>
      <xdr:row>1</xdr:row>
      <xdr:rowOff>184150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2207078</xdr:colOff>
      <xdr:row>1</xdr:row>
      <xdr:rowOff>184150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2100940</xdr:colOff>
      <xdr:row>1</xdr:row>
      <xdr:rowOff>184150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2102537</xdr:colOff>
      <xdr:row>1</xdr:row>
      <xdr:rowOff>184150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2102303</xdr:colOff>
      <xdr:row>1</xdr:row>
      <xdr:rowOff>184150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2207078</xdr:colOff>
      <xdr:row>1</xdr:row>
      <xdr:rowOff>184150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12</xdr:col>
      <xdr:colOff>3043915</xdr:colOff>
      <xdr:row>1</xdr:row>
      <xdr:rowOff>184150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6</xdr:col>
      <xdr:colOff>3045512</xdr:colOff>
      <xdr:row>1</xdr:row>
      <xdr:rowOff>184150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3150053</xdr:colOff>
      <xdr:row>1</xdr:row>
      <xdr:rowOff>184150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102053</xdr:colOff>
      <xdr:row>1</xdr:row>
      <xdr:rowOff>184150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1481815</xdr:colOff>
      <xdr:row>1</xdr:row>
      <xdr:rowOff>184150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2007287</xdr:colOff>
      <xdr:row>1</xdr:row>
      <xdr:rowOff>184150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2102303</xdr:colOff>
      <xdr:row>1</xdr:row>
      <xdr:rowOff>184150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2121353</xdr:colOff>
      <xdr:row>1</xdr:row>
      <xdr:rowOff>184150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D17" sqref="D17"/>
    </sheetView>
  </sheetViews>
  <sheetFormatPr defaultColWidth="45.7109375" defaultRowHeight="14.25"/>
  <cols>
    <col min="1" max="1" width="22.140625" style="2" customWidth="1"/>
    <col min="2" max="2" width="40.28515625" style="2" customWidth="1"/>
    <col min="3" max="3" width="21.7109375" style="2" customWidth="1"/>
    <col min="4" max="4" width="47.28515625" style="2" customWidth="1"/>
    <col min="5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4" ht="77.25" customHeight="1">
      <c r="A1" s="1"/>
      <c r="B1" s="45" t="s">
        <v>57</v>
      </c>
      <c r="C1" s="45"/>
    </row>
    <row r="2" spans="1:4" s="3" customFormat="1" ht="33" customHeight="1">
      <c r="A2" s="41" t="s">
        <v>33</v>
      </c>
      <c r="B2" s="41"/>
      <c r="C2" s="41"/>
    </row>
    <row r="3" spans="1:4">
      <c r="A3" s="4"/>
      <c r="B3" s="5"/>
      <c r="C3" s="6" t="s">
        <v>0</v>
      </c>
    </row>
    <row r="4" spans="1:4" s="7" customFormat="1">
      <c r="A4" s="42" t="s">
        <v>1</v>
      </c>
      <c r="B4" s="43" t="s">
        <v>2</v>
      </c>
      <c r="C4" s="44" t="s">
        <v>30</v>
      </c>
    </row>
    <row r="5" spans="1:4" s="7" customFormat="1">
      <c r="A5" s="42"/>
      <c r="B5" s="43"/>
      <c r="C5" s="44"/>
    </row>
    <row r="6" spans="1:4">
      <c r="A6" s="35" t="s">
        <v>3</v>
      </c>
      <c r="B6" s="36" t="s">
        <v>4</v>
      </c>
      <c r="C6" s="37">
        <f>C7+C9+C11+C14+C19</f>
        <v>2456000</v>
      </c>
      <c r="D6" s="40"/>
    </row>
    <row r="7" spans="1:4">
      <c r="A7" s="8" t="s">
        <v>5</v>
      </c>
      <c r="B7" s="15" t="s">
        <v>6</v>
      </c>
      <c r="C7" s="9">
        <f>C8</f>
        <v>45000</v>
      </c>
    </row>
    <row r="8" spans="1:4">
      <c r="A8" s="10" t="s">
        <v>7</v>
      </c>
      <c r="B8" s="16" t="s">
        <v>8</v>
      </c>
      <c r="C8" s="11">
        <v>45000</v>
      </c>
    </row>
    <row r="9" spans="1:4">
      <c r="A9" s="8" t="s">
        <v>9</v>
      </c>
      <c r="B9" s="15" t="s">
        <v>10</v>
      </c>
      <c r="C9" s="9">
        <f>C10</f>
        <v>750000</v>
      </c>
    </row>
    <row r="10" spans="1:4" ht="24">
      <c r="A10" s="12" t="s">
        <v>26</v>
      </c>
      <c r="B10" s="17" t="s">
        <v>27</v>
      </c>
      <c r="C10" s="18">
        <v>750000</v>
      </c>
    </row>
    <row r="11" spans="1:4">
      <c r="A11" s="32" t="s">
        <v>11</v>
      </c>
      <c r="B11" s="33" t="s">
        <v>12</v>
      </c>
      <c r="C11" s="30">
        <f>C12+C13</f>
        <v>320000</v>
      </c>
    </row>
    <row r="12" spans="1:4">
      <c r="A12" s="10" t="s">
        <v>13</v>
      </c>
      <c r="B12" s="19" t="s">
        <v>14</v>
      </c>
      <c r="C12" s="11">
        <v>20000</v>
      </c>
    </row>
    <row r="13" spans="1:4">
      <c r="A13" s="10" t="s">
        <v>15</v>
      </c>
      <c r="B13" s="19" t="s">
        <v>16</v>
      </c>
      <c r="C13" s="11">
        <v>300000</v>
      </c>
    </row>
    <row r="14" spans="1:4" ht="36">
      <c r="A14" s="28" t="s">
        <v>24</v>
      </c>
      <c r="B14" s="29" t="s">
        <v>25</v>
      </c>
      <c r="C14" s="34">
        <f>C15+C17+C18+C16</f>
        <v>1218000</v>
      </c>
    </row>
    <row r="15" spans="1:4" ht="84">
      <c r="A15" s="26" t="s">
        <v>23</v>
      </c>
      <c r="B15" s="20" t="s">
        <v>22</v>
      </c>
      <c r="C15" s="11">
        <v>436000</v>
      </c>
    </row>
    <row r="16" spans="1:4" ht="60">
      <c r="A16" s="26" t="s">
        <v>40</v>
      </c>
      <c r="B16" s="20" t="s">
        <v>41</v>
      </c>
      <c r="C16" s="11">
        <v>600000</v>
      </c>
    </row>
    <row r="17" spans="1:5" ht="108">
      <c r="A17" s="26" t="s">
        <v>36</v>
      </c>
      <c r="B17" s="20" t="s">
        <v>37</v>
      </c>
      <c r="C17" s="11">
        <v>62000</v>
      </c>
    </row>
    <row r="18" spans="1:5" ht="60">
      <c r="A18" s="26" t="s">
        <v>38</v>
      </c>
      <c r="B18" s="20" t="s">
        <v>39</v>
      </c>
      <c r="C18" s="11">
        <v>120000</v>
      </c>
    </row>
    <row r="19" spans="1:5">
      <c r="A19" s="28" t="s">
        <v>52</v>
      </c>
      <c r="B19" s="31" t="s">
        <v>51</v>
      </c>
      <c r="C19" s="30">
        <v>123000</v>
      </c>
      <c r="E19" s="22"/>
    </row>
    <row r="20" spans="1:5" ht="24">
      <c r="A20" s="26" t="s">
        <v>50</v>
      </c>
      <c r="B20" s="20" t="s">
        <v>49</v>
      </c>
      <c r="C20" s="11">
        <v>123000</v>
      </c>
      <c r="E20" s="22">
        <f>C7</f>
        <v>45000</v>
      </c>
    </row>
    <row r="21" spans="1:5">
      <c r="A21" s="38" t="s">
        <v>17</v>
      </c>
      <c r="B21" s="39" t="s">
        <v>18</v>
      </c>
      <c r="C21" s="37">
        <f>SUM(C22:C30)</f>
        <v>17318282.25</v>
      </c>
      <c r="E21" s="2" t="e">
        <f>#REF!*2.5/100</f>
        <v>#REF!</v>
      </c>
    </row>
    <row r="22" spans="1:5" ht="24">
      <c r="A22" s="26" t="s">
        <v>28</v>
      </c>
      <c r="B22" s="21" t="s">
        <v>19</v>
      </c>
      <c r="C22" s="11">
        <v>9605660</v>
      </c>
    </row>
    <row r="23" spans="1:5" s="13" customFormat="1" ht="24">
      <c r="A23" s="26" t="s">
        <v>53</v>
      </c>
      <c r="B23" s="21" t="s">
        <v>55</v>
      </c>
      <c r="C23" s="11">
        <v>994873.25</v>
      </c>
    </row>
    <row r="24" spans="1:5" ht="48">
      <c r="A24" s="27" t="s">
        <v>54</v>
      </c>
      <c r="B24" s="14" t="s">
        <v>34</v>
      </c>
      <c r="C24" s="11">
        <v>2026547</v>
      </c>
    </row>
    <row r="25" spans="1:5" ht="48">
      <c r="A25" s="26" t="s">
        <v>29</v>
      </c>
      <c r="B25" s="21" t="s">
        <v>20</v>
      </c>
      <c r="C25" s="11">
        <v>164202</v>
      </c>
    </row>
    <row r="26" spans="1:5" ht="96">
      <c r="A26" s="27" t="s">
        <v>32</v>
      </c>
      <c r="B26" s="14" t="s">
        <v>31</v>
      </c>
      <c r="C26" s="11">
        <v>320000</v>
      </c>
    </row>
    <row r="27" spans="1:5" ht="84">
      <c r="A27" s="27" t="s">
        <v>44</v>
      </c>
      <c r="B27" s="14" t="s">
        <v>45</v>
      </c>
      <c r="C27" s="11">
        <v>274000</v>
      </c>
    </row>
    <row r="28" spans="1:5" ht="84">
      <c r="A28" s="27" t="s">
        <v>46</v>
      </c>
      <c r="B28" s="14" t="s">
        <v>47</v>
      </c>
      <c r="C28" s="11">
        <v>3523000</v>
      </c>
    </row>
    <row r="29" spans="1:5" ht="96">
      <c r="A29" s="27" t="s">
        <v>56</v>
      </c>
      <c r="B29" s="14" t="s">
        <v>48</v>
      </c>
      <c r="C29" s="11">
        <v>260000</v>
      </c>
    </row>
    <row r="30" spans="1:5" ht="87.75" customHeight="1">
      <c r="A30" s="27" t="s">
        <v>43</v>
      </c>
      <c r="B30" s="14" t="s">
        <v>42</v>
      </c>
      <c r="C30" s="11">
        <v>150000</v>
      </c>
    </row>
    <row r="31" spans="1:5" s="24" customFormat="1">
      <c r="A31" s="23"/>
      <c r="B31" s="23" t="s">
        <v>35</v>
      </c>
      <c r="C31" s="25">
        <f>C21+C6</f>
        <v>19774282.25</v>
      </c>
    </row>
    <row r="32" spans="1:5">
      <c r="C32" s="40"/>
    </row>
    <row r="33" spans="2:3">
      <c r="B33" s="2" t="s">
        <v>21</v>
      </c>
      <c r="C33" s="22"/>
    </row>
  </sheetData>
  <mergeCells count="5">
    <mergeCell ref="A2:C2"/>
    <mergeCell ref="A4:A5"/>
    <mergeCell ref="B4:B5"/>
    <mergeCell ref="C4:C5"/>
    <mergeCell ref="B1:C1"/>
  </mergeCells>
  <pageMargins left="0.62992125984251968" right="0.19685039370078741" top="0.43307086614173229" bottom="0.51181102362204722" header="0.31496062992125984" footer="0.31496062992125984"/>
  <pageSetup paperSize="9" scale="105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2025-07-14T09:17:04Z</dcterms:modified>
</cp:coreProperties>
</file>