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05" windowWidth="16665" windowHeight="9810"/>
  </bookViews>
  <sheets>
    <sheet name="перечень МКД" sheetId="1" r:id="rId1"/>
    <sheet name="виды ремонта" sheetId="4" r:id="rId2"/>
    <sheet name="показатели" sheetId="3" r:id="rId3"/>
  </sheets>
  <definedNames>
    <definedName name="_xlnm.Print_Titles" localSheetId="1">'виды ремонта'!$3:$7</definedName>
    <definedName name="_xlnm.Print_Titles" localSheetId="0">'перечень МКД'!$3:$7</definedName>
    <definedName name="_xlnm.Print_Area" localSheetId="2">показатели!$A$1:$F$13</definedName>
    <definedName name="Перечень">#REF!</definedName>
    <definedName name="Перечень2">#REF!</definedName>
    <definedName name="Перечень3">#REF!</definedName>
  </definedNames>
  <calcPr calcId="125725"/>
</workbook>
</file>

<file path=xl/calcChain.xml><?xml version="1.0" encoding="utf-8"?>
<calcChain xmlns="http://schemas.openxmlformats.org/spreadsheetml/2006/main">
  <c r="I36" i="4"/>
  <c r="I35"/>
  <c r="I34"/>
  <c r="I33"/>
  <c r="I32"/>
  <c r="I31"/>
  <c r="I30"/>
  <c r="I29"/>
  <c r="AE37"/>
  <c r="R27"/>
  <c r="I37" l="1"/>
  <c r="M37" i="1"/>
  <c r="J37"/>
  <c r="N37"/>
  <c r="R37" i="4" l="1"/>
  <c r="X37"/>
  <c r="AC37"/>
  <c r="V37"/>
  <c r="O37"/>
  <c r="N37"/>
  <c r="M37"/>
  <c r="L37"/>
  <c r="J37"/>
  <c r="S37" l="1"/>
  <c r="W37"/>
  <c r="Y37"/>
  <c r="L37" i="1"/>
  <c r="K37"/>
  <c r="R37" l="1"/>
  <c r="L16" l="1"/>
  <c r="K16"/>
  <c r="J16"/>
  <c r="R16"/>
  <c r="AC16" i="4"/>
  <c r="W16"/>
  <c r="R16"/>
  <c r="S16"/>
  <c r="I16"/>
  <c r="AC27"/>
  <c r="S27"/>
  <c r="L27"/>
  <c r="J27"/>
  <c r="I27"/>
  <c r="R27" i="1"/>
  <c r="N27"/>
  <c r="M27"/>
  <c r="L27"/>
  <c r="K27"/>
  <c r="J27"/>
  <c r="N16"/>
  <c r="M16"/>
  <c r="V16" i="4"/>
  <c r="Q16" i="1" l="1"/>
  <c r="P16"/>
  <c r="O16"/>
  <c r="Q18" l="1"/>
  <c r="P18"/>
  <c r="O18"/>
  <c r="O19" l="1"/>
  <c r="O20" s="1"/>
  <c r="Q19"/>
  <c r="Q20" s="1"/>
  <c r="P19"/>
  <c r="O21" l="1"/>
  <c r="O22" s="1"/>
  <c r="P20"/>
  <c r="P21" s="1"/>
  <c r="Q21"/>
  <c r="O23" l="1"/>
  <c r="P22"/>
  <c r="Q22"/>
  <c r="O24" l="1"/>
  <c r="P23"/>
  <c r="Q23"/>
  <c r="Q24" l="1"/>
  <c r="Q27" s="1"/>
  <c r="P24"/>
  <c r="P25" s="1"/>
  <c r="O25"/>
  <c r="O27"/>
  <c r="O26" l="1"/>
  <c r="Q25"/>
  <c r="P26"/>
  <c r="P27"/>
  <c r="O29" l="1"/>
  <c r="Q26"/>
  <c r="Q29" s="1"/>
  <c r="P29"/>
  <c r="O30" l="1"/>
  <c r="O31" s="1"/>
  <c r="P30"/>
  <c r="Q30"/>
  <c r="Q37" s="1"/>
  <c r="Q31" l="1"/>
  <c r="Q32" s="1"/>
  <c r="Q33" s="1"/>
  <c r="P31"/>
  <c r="P32" s="1"/>
  <c r="P37"/>
  <c r="O37"/>
  <c r="O32"/>
  <c r="Q34" l="1"/>
  <c r="O33"/>
  <c r="P33"/>
  <c r="O34" l="1"/>
  <c r="O35" s="1"/>
  <c r="Q35"/>
  <c r="P34"/>
  <c r="Q36" l="1"/>
  <c r="O36"/>
  <c r="P35"/>
  <c r="P36" l="1"/>
</calcChain>
</file>

<file path=xl/sharedStrings.xml><?xml version="1.0" encoding="utf-8"?>
<sst xmlns="http://schemas.openxmlformats.org/spreadsheetml/2006/main" count="345" uniqueCount="89">
  <si>
    <t>Х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</si>
  <si>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</si>
  <si>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</si>
  <si>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</si>
  <si>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</si>
  <si>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</si>
  <si>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</si>
  <si>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</si>
  <si>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</si>
  <si>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</si>
  <si>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</si>
  <si>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</si>
  <si>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</si>
  <si>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</si>
  <si>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</si>
  <si>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</si>
  <si>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</si>
  <si>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</si>
  <si>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</si>
  <si>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</si>
  <si>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</si>
  <si>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</si>
  <si>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</si>
  <si>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Перечень многоквартирных домов, которые подлежат капитальному ремонту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</si>
  <si>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</si>
  <si>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</si>
  <si>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</si>
  <si>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</si>
  <si>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</si>
  <si>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</si>
  <si>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</si>
  <si>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</si>
  <si>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</si>
  <si>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</si>
  <si>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</si>
  <si>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</si>
  <si>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</si>
  <si>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</si>
  <si>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</si>
  <si>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</si>
  <si>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</si>
  <si>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</si>
  <si>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</si>
  <si>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</si>
  <si>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</si>
  <si>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</si>
  <si>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</si>
  <si>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</si>
  <si>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</si>
  <si>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</si>
  <si>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</si>
  <si>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</si>
  <si>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</si>
  <si>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</si>
  <si>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</si>
  <si>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</si>
  <si>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</si>
  <si>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 xml:space="preserve"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</si>
  <si>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</si>
  <si>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</si>
  <si>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</si>
  <si>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город</t>
  </si>
  <si>
    <t>Людиново</t>
  </si>
  <si>
    <t>улица</t>
  </si>
  <si>
    <t>Московская</t>
  </si>
  <si>
    <t>Урицкого</t>
  </si>
  <si>
    <t>Козлова</t>
  </si>
  <si>
    <t>Гогиберидзе</t>
  </si>
  <si>
    <t>Рагули</t>
  </si>
  <si>
    <t>Щербакова</t>
  </si>
  <si>
    <t>Ленина</t>
  </si>
  <si>
    <t>12.2023</t>
  </si>
  <si>
    <t>Кропоткина</t>
  </si>
  <si>
    <t>Энгельса</t>
  </si>
  <si>
    <t>Фокина</t>
  </si>
  <si>
    <t>Маяковского</t>
  </si>
  <si>
    <t>Трудовые Резервы</t>
  </si>
  <si>
    <t>12.2024</t>
  </si>
  <si>
    <t>Пл.Победы</t>
  </si>
  <si>
    <t>12.2025</t>
  </si>
  <si>
    <t>Итого по МР "Город Людиново и Людиновский район"</t>
  </si>
  <si>
    <t>санаторий</t>
  </si>
  <si>
    <t>Спутник</t>
  </si>
  <si>
    <t>Семашко</t>
  </si>
  <si>
    <t>Герцена</t>
  </si>
  <si>
    <t>А</t>
  </si>
  <si>
    <t xml:space="preserve">Приложение № 1
к постановлению Администрации Людиновского муниципального округа Калужской области
от 28.11.2025   № 54                </t>
  </si>
  <si>
    <t xml:space="preserve">                      Приложение № 2
к постановлению Администрации Людиновского муниципального округа Калужской области от 28.11.2025   № 54                                                                                                                   
</t>
  </si>
  <si>
    <t xml:space="preserve">Приложение № 3
к постановлению Администрации Людиновского муниципального округа Калужской области
от 28.11.2025   № 54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</si>
</sst>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5" fillId="0" borderId="0"/>
  </cellStyleXfs>
  <cellXfs count="138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14" fillId="0" borderId="1" xfId="8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10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2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right" vertical="center" wrapText="1"/>
    </xf>
    <xf numFmtId="4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16" fillId="2" borderId="0" xfId="0" applyFont="1" applyFill="1"/>
    <xf numFmtId="4" fontId="14" fillId="0" borderId="1" xfId="8" applyNumberFormat="1" applyFont="1" applyFill="1" applyBorder="1" applyAlignment="1">
      <alignment horizontal="center"/>
    </xf>
    <xf numFmtId="3" fontId="14" fillId="0" borderId="1" xfId="8" applyNumberFormat="1" applyFont="1" applyFill="1" applyBorder="1" applyAlignment="1">
      <alignment horizontal="center"/>
    </xf>
    <xf numFmtId="4" fontId="14" fillId="0" borderId="1" xfId="8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7" fillId="0" borderId="0" xfId="0" applyFont="1" applyFill="1"/>
    <xf numFmtId="0" fontId="18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0" fontId="1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2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horizontal="right" vertical="center" indent="1"/>
    </xf>
    <xf numFmtId="3" fontId="21" fillId="0" borderId="1" xfId="0" applyNumberFormat="1" applyFont="1" applyFill="1" applyBorder="1" applyAlignment="1">
      <alignment horizontal="center" vertical="center"/>
    </xf>
    <xf numFmtId="3" fontId="21" fillId="0" borderId="1" xfId="8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0" fillId="0" borderId="0" xfId="0" applyFont="1" applyAlignment="1">
      <alignment horizontal="right" vertical="top" wrapText="1"/>
    </xf>
    <xf numFmtId="0" fontId="19" fillId="0" borderId="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1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0">
    <cellStyle name="Excel Built-in Normal 2" xfId="8"/>
    <cellStyle name="Обычный" xfId="0" builtinId="0"/>
    <cellStyle name="Обычный 2" xfId="1"/>
    <cellStyle name="Обычный 2 2" xfId="2"/>
    <cellStyle name="Обычный 2 3" xfId="9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144"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U55"/>
  <sheetViews>
    <sheetView tabSelected="1" view="pageBreakPreview" zoomScaleSheetLayoutView="100" workbookViewId="0">
      <selection activeCell="A2" sqref="A2:U2"/>
    </sheetView>
  </sheetViews>
  <sheetFormatPr defaultRowHeight="15.75"/>
  <cols>
    <col min="1" max="1" width="3.85546875" style="22" customWidth="1"/>
    <col min="2" max="2" width="11.42578125" style="22" customWidth="1"/>
    <col min="3" max="3" width="15.85546875" style="22" customWidth="1"/>
    <col min="4" max="4" width="10.85546875" style="22" customWidth="1"/>
    <col min="5" max="5" width="20.140625" style="22" customWidth="1"/>
    <col min="6" max="6" width="5.28515625" style="22" customWidth="1"/>
    <col min="7" max="7" width="4.5703125" style="22" customWidth="1"/>
    <col min="8" max="8" width="5.28515625" style="22" customWidth="1"/>
    <col min="9" max="9" width="6.140625" style="22" customWidth="1"/>
    <col min="10" max="10" width="10.28515625" style="22" customWidth="1"/>
    <col min="11" max="11" width="10.140625" style="22" customWidth="1"/>
    <col min="12" max="12" width="12.42578125" style="56" customWidth="1"/>
    <col min="13" max="13" width="9" style="22" customWidth="1"/>
    <col min="14" max="14" width="16.7109375" style="22" customWidth="1"/>
    <col min="15" max="15" width="10.5703125" style="22" bestFit="1" customWidth="1"/>
    <col min="16" max="16" width="9.28515625" style="22" customWidth="1"/>
    <col min="17" max="17" width="6.85546875" style="22" customWidth="1"/>
    <col min="18" max="18" width="17.140625" style="22" customWidth="1"/>
    <col min="19" max="19" width="9.85546875" style="22" customWidth="1"/>
    <col min="20" max="20" width="12.28515625" style="22" customWidth="1"/>
    <col min="21" max="21" width="10.85546875" style="22" customWidth="1"/>
    <col min="22" max="16384" width="9.140625" style="22"/>
  </cols>
  <sheetData>
    <row r="1" spans="1:21" ht="67.5" customHeight="1">
      <c r="K1" s="114" t="s">
        <v>86</v>
      </c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1" ht="27" customHeight="1">
      <c r="A2" s="115" t="s">
        <v>23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</row>
    <row r="3" spans="1:21" ht="59.25" customHeight="1">
      <c r="A3" s="116" t="s">
        <v>17</v>
      </c>
      <c r="B3" s="107" t="s">
        <v>37</v>
      </c>
      <c r="C3" s="107"/>
      <c r="D3" s="107"/>
      <c r="E3" s="107"/>
      <c r="F3" s="107"/>
      <c r="G3" s="107"/>
      <c r="H3" s="107"/>
      <c r="I3" s="108" t="s">
        <v>56</v>
      </c>
      <c r="J3" s="108" t="s">
        <v>16</v>
      </c>
      <c r="K3" s="111" t="s">
        <v>15</v>
      </c>
      <c r="L3" s="113"/>
      <c r="M3" s="108" t="s">
        <v>14</v>
      </c>
      <c r="N3" s="111" t="s">
        <v>13</v>
      </c>
      <c r="O3" s="112"/>
      <c r="P3" s="112"/>
      <c r="Q3" s="112"/>
      <c r="R3" s="113"/>
      <c r="S3" s="108" t="s">
        <v>12</v>
      </c>
      <c r="T3" s="108" t="s">
        <v>11</v>
      </c>
      <c r="U3" s="108" t="s">
        <v>10</v>
      </c>
    </row>
    <row r="4" spans="1:21" ht="15" customHeight="1">
      <c r="A4" s="117"/>
      <c r="B4" s="108" t="s">
        <v>24</v>
      </c>
      <c r="C4" s="108" t="s">
        <v>36</v>
      </c>
      <c r="D4" s="108" t="s">
        <v>34</v>
      </c>
      <c r="E4" s="108" t="s">
        <v>25</v>
      </c>
      <c r="F4" s="108" t="s">
        <v>26</v>
      </c>
      <c r="G4" s="108" t="s">
        <v>27</v>
      </c>
      <c r="H4" s="108" t="s">
        <v>28</v>
      </c>
      <c r="I4" s="109"/>
      <c r="J4" s="109"/>
      <c r="K4" s="108" t="s">
        <v>8</v>
      </c>
      <c r="L4" s="108" t="s">
        <v>9</v>
      </c>
      <c r="M4" s="109"/>
      <c r="N4" s="108" t="s">
        <v>8</v>
      </c>
      <c r="O4" s="111" t="s">
        <v>7</v>
      </c>
      <c r="P4" s="112"/>
      <c r="Q4" s="112"/>
      <c r="R4" s="113"/>
      <c r="S4" s="109"/>
      <c r="T4" s="109"/>
      <c r="U4" s="109"/>
    </row>
    <row r="5" spans="1:21" ht="210.75" customHeight="1">
      <c r="A5" s="117"/>
      <c r="B5" s="109"/>
      <c r="C5" s="109"/>
      <c r="D5" s="109"/>
      <c r="E5" s="109"/>
      <c r="F5" s="109"/>
      <c r="G5" s="109"/>
      <c r="H5" s="109"/>
      <c r="I5" s="109"/>
      <c r="J5" s="110"/>
      <c r="K5" s="110"/>
      <c r="L5" s="110"/>
      <c r="M5" s="110"/>
      <c r="N5" s="110"/>
      <c r="O5" s="48" t="s">
        <v>42</v>
      </c>
      <c r="P5" s="48" t="s">
        <v>6</v>
      </c>
      <c r="Q5" s="48" t="s">
        <v>5</v>
      </c>
      <c r="R5" s="48" t="s">
        <v>4</v>
      </c>
      <c r="S5" s="110"/>
      <c r="T5" s="110"/>
      <c r="U5" s="109"/>
    </row>
    <row r="6" spans="1:21">
      <c r="A6" s="118"/>
      <c r="B6" s="110"/>
      <c r="C6" s="110"/>
      <c r="D6" s="110"/>
      <c r="E6" s="110"/>
      <c r="F6" s="110"/>
      <c r="G6" s="110"/>
      <c r="H6" s="110"/>
      <c r="I6" s="110"/>
      <c r="J6" s="47" t="s">
        <v>3</v>
      </c>
      <c r="K6" s="47" t="s">
        <v>3</v>
      </c>
      <c r="L6" s="53" t="s">
        <v>3</v>
      </c>
      <c r="M6" s="47" t="s">
        <v>2</v>
      </c>
      <c r="N6" s="47" t="s">
        <v>55</v>
      </c>
      <c r="O6" s="47" t="s">
        <v>55</v>
      </c>
      <c r="P6" s="47" t="s">
        <v>55</v>
      </c>
      <c r="Q6" s="47" t="s">
        <v>55</v>
      </c>
      <c r="R6" s="47" t="s">
        <v>55</v>
      </c>
      <c r="S6" s="47" t="s">
        <v>1</v>
      </c>
      <c r="T6" s="47" t="s">
        <v>1</v>
      </c>
      <c r="U6" s="110"/>
    </row>
    <row r="7" spans="1:2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</row>
    <row r="8" spans="1:21">
      <c r="A8" s="103">
        <v>2023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5"/>
    </row>
    <row r="9" spans="1:21">
      <c r="A9" s="47">
        <v>1</v>
      </c>
      <c r="B9" s="47" t="s">
        <v>61</v>
      </c>
      <c r="C9" s="47" t="s">
        <v>62</v>
      </c>
      <c r="D9" s="47" t="s">
        <v>63</v>
      </c>
      <c r="E9" s="16" t="s">
        <v>64</v>
      </c>
      <c r="F9" s="47">
        <v>23</v>
      </c>
      <c r="G9" s="47"/>
      <c r="H9" s="9"/>
      <c r="I9" s="8">
        <v>1990</v>
      </c>
      <c r="J9" s="18">
        <v>2812.7</v>
      </c>
      <c r="K9" s="18">
        <v>2811.2</v>
      </c>
      <c r="L9" s="18">
        <v>2811.2</v>
      </c>
      <c r="M9" s="8">
        <v>123</v>
      </c>
      <c r="N9" s="51">
        <v>4356187.79</v>
      </c>
      <c r="O9" s="8">
        <v>0</v>
      </c>
      <c r="P9" s="8">
        <v>0</v>
      </c>
      <c r="Q9" s="8">
        <v>0</v>
      </c>
      <c r="R9" s="51">
        <v>4356187.79</v>
      </c>
      <c r="S9" s="18">
        <v>1549.58</v>
      </c>
      <c r="T9" s="18">
        <v>10786</v>
      </c>
      <c r="U9" s="19" t="s">
        <v>71</v>
      </c>
    </row>
    <row r="10" spans="1:21">
      <c r="A10" s="47">
        <v>2</v>
      </c>
      <c r="B10" s="47" t="s">
        <v>61</v>
      </c>
      <c r="C10" s="47" t="s">
        <v>62</v>
      </c>
      <c r="D10" s="47" t="s">
        <v>63</v>
      </c>
      <c r="E10" s="16" t="s">
        <v>65</v>
      </c>
      <c r="F10" s="47">
        <v>22</v>
      </c>
      <c r="G10" s="47"/>
      <c r="H10" s="9"/>
      <c r="I10" s="8">
        <v>1971</v>
      </c>
      <c r="J10" s="18">
        <v>4522.8999999999996</v>
      </c>
      <c r="K10" s="18">
        <v>4522.8999999999996</v>
      </c>
      <c r="L10" s="18">
        <v>3105.5</v>
      </c>
      <c r="M10" s="8">
        <v>148</v>
      </c>
      <c r="N10" s="51">
        <v>11701997.59</v>
      </c>
      <c r="O10" s="8">
        <v>0</v>
      </c>
      <c r="P10" s="8">
        <v>0</v>
      </c>
      <c r="Q10" s="8">
        <v>0</v>
      </c>
      <c r="R10" s="51">
        <v>11701997.59</v>
      </c>
      <c r="S10" s="18">
        <v>2587.2800000000002</v>
      </c>
      <c r="T10" s="18">
        <v>10786</v>
      </c>
      <c r="U10" s="19" t="s">
        <v>71</v>
      </c>
    </row>
    <row r="11" spans="1:21">
      <c r="A11" s="47">
        <v>3</v>
      </c>
      <c r="B11" s="47" t="s">
        <v>61</v>
      </c>
      <c r="C11" s="47" t="s">
        <v>62</v>
      </c>
      <c r="D11" s="47" t="s">
        <v>63</v>
      </c>
      <c r="E11" s="16" t="s">
        <v>66</v>
      </c>
      <c r="F11" s="47">
        <v>18</v>
      </c>
      <c r="G11" s="47"/>
      <c r="H11" s="9"/>
      <c r="I11" s="8">
        <v>1977</v>
      </c>
      <c r="J11" s="18">
        <v>4508.7</v>
      </c>
      <c r="K11" s="18">
        <v>3467.7</v>
      </c>
      <c r="L11" s="18">
        <v>3467.7</v>
      </c>
      <c r="M11" s="8">
        <v>305</v>
      </c>
      <c r="N11" s="51">
        <v>5692568.2699999996</v>
      </c>
      <c r="O11" s="8">
        <v>0</v>
      </c>
      <c r="P11" s="8">
        <v>0</v>
      </c>
      <c r="Q11" s="8">
        <v>0</v>
      </c>
      <c r="R11" s="51">
        <v>5692568.2699999996</v>
      </c>
      <c r="S11" s="18">
        <v>1641.6</v>
      </c>
      <c r="T11" s="18">
        <v>10786</v>
      </c>
      <c r="U11" s="19" t="s">
        <v>71</v>
      </c>
    </row>
    <row r="12" spans="1:21">
      <c r="A12" s="47">
        <v>4</v>
      </c>
      <c r="B12" s="47" t="s">
        <v>61</v>
      </c>
      <c r="C12" s="47" t="s">
        <v>62</v>
      </c>
      <c r="D12" s="47" t="s">
        <v>63</v>
      </c>
      <c r="E12" s="16" t="s">
        <v>67</v>
      </c>
      <c r="F12" s="47">
        <v>32</v>
      </c>
      <c r="G12" s="47"/>
      <c r="H12" s="9"/>
      <c r="I12" s="8">
        <v>1979</v>
      </c>
      <c r="J12" s="18">
        <v>3398.2</v>
      </c>
      <c r="K12" s="18">
        <v>3398.2</v>
      </c>
      <c r="L12" s="18">
        <v>2384.1999999999998</v>
      </c>
      <c r="M12" s="8">
        <v>115</v>
      </c>
      <c r="N12" s="51">
        <v>5611517.6899999995</v>
      </c>
      <c r="O12" s="8">
        <v>0</v>
      </c>
      <c r="P12" s="8">
        <v>0</v>
      </c>
      <c r="Q12" s="8">
        <v>0</v>
      </c>
      <c r="R12" s="51">
        <v>5611517.6899999995</v>
      </c>
      <c r="S12" s="18">
        <v>1651.32</v>
      </c>
      <c r="T12" s="18">
        <v>10786</v>
      </c>
      <c r="U12" s="19" t="s">
        <v>71</v>
      </c>
    </row>
    <row r="13" spans="1:21">
      <c r="A13" s="47">
        <v>5</v>
      </c>
      <c r="B13" s="47" t="s">
        <v>61</v>
      </c>
      <c r="C13" s="47" t="s">
        <v>62</v>
      </c>
      <c r="D13" s="47" t="s">
        <v>63</v>
      </c>
      <c r="E13" s="16" t="s">
        <v>68</v>
      </c>
      <c r="F13" s="47">
        <v>3</v>
      </c>
      <c r="G13" s="47"/>
      <c r="H13" s="9"/>
      <c r="I13" s="8">
        <v>1966</v>
      </c>
      <c r="J13" s="18">
        <v>1261.0999999999999</v>
      </c>
      <c r="K13" s="18">
        <v>1261.0999999999999</v>
      </c>
      <c r="L13" s="18">
        <v>1177</v>
      </c>
      <c r="M13" s="8">
        <v>44</v>
      </c>
      <c r="N13" s="51">
        <v>4654076.7699999996</v>
      </c>
      <c r="O13" s="8">
        <v>0</v>
      </c>
      <c r="P13" s="8">
        <v>0</v>
      </c>
      <c r="Q13" s="8">
        <v>0</v>
      </c>
      <c r="R13" s="51">
        <v>4654076.7699999996</v>
      </c>
      <c r="S13" s="18">
        <v>3690.49</v>
      </c>
      <c r="T13" s="18">
        <v>10786</v>
      </c>
      <c r="U13" s="19" t="s">
        <v>71</v>
      </c>
    </row>
    <row r="14" spans="1:21">
      <c r="A14" s="47">
        <v>6</v>
      </c>
      <c r="B14" s="47" t="s">
        <v>61</v>
      </c>
      <c r="C14" s="47" t="s">
        <v>62</v>
      </c>
      <c r="D14" s="47" t="s">
        <v>63</v>
      </c>
      <c r="E14" s="16" t="s">
        <v>69</v>
      </c>
      <c r="F14" s="47">
        <v>14</v>
      </c>
      <c r="G14" s="47"/>
      <c r="H14" s="9"/>
      <c r="I14" s="8">
        <v>1960</v>
      </c>
      <c r="J14" s="18">
        <v>1793.6</v>
      </c>
      <c r="K14" s="18">
        <v>1793.6</v>
      </c>
      <c r="L14" s="18">
        <v>1009.3</v>
      </c>
      <c r="M14" s="8">
        <v>59</v>
      </c>
      <c r="N14" s="51">
        <v>501200.08</v>
      </c>
      <c r="O14" s="8">
        <v>0</v>
      </c>
      <c r="P14" s="8">
        <v>0</v>
      </c>
      <c r="Q14" s="8">
        <v>0</v>
      </c>
      <c r="R14" s="51">
        <v>501200.08</v>
      </c>
      <c r="S14" s="18">
        <v>279.44</v>
      </c>
      <c r="T14" s="18">
        <v>10786</v>
      </c>
      <c r="U14" s="19" t="s">
        <v>71</v>
      </c>
    </row>
    <row r="15" spans="1:21">
      <c r="A15" s="47">
        <v>7</v>
      </c>
      <c r="B15" s="47" t="s">
        <v>61</v>
      </c>
      <c r="C15" s="47" t="s">
        <v>62</v>
      </c>
      <c r="D15" s="47" t="s">
        <v>63</v>
      </c>
      <c r="E15" s="16" t="s">
        <v>70</v>
      </c>
      <c r="F15" s="47">
        <v>6</v>
      </c>
      <c r="G15" s="47"/>
      <c r="H15" s="9"/>
      <c r="I15" s="8">
        <v>1960</v>
      </c>
      <c r="J15" s="18">
        <v>1235.0999999999999</v>
      </c>
      <c r="K15" s="18">
        <v>1092.0999999999999</v>
      </c>
      <c r="L15" s="18">
        <v>1092.0999999999999</v>
      </c>
      <c r="M15" s="8">
        <v>52</v>
      </c>
      <c r="N15" s="51">
        <v>5212429.21</v>
      </c>
      <c r="O15" s="8">
        <v>0</v>
      </c>
      <c r="P15" s="8">
        <v>0</v>
      </c>
      <c r="Q15" s="8">
        <v>0</v>
      </c>
      <c r="R15" s="51">
        <v>5212429.21</v>
      </c>
      <c r="S15" s="18">
        <v>4772.8500000000004</v>
      </c>
      <c r="T15" s="18">
        <v>10786</v>
      </c>
      <c r="U15" s="19" t="s">
        <v>71</v>
      </c>
    </row>
    <row r="16" spans="1:21" ht="27" customHeight="1">
      <c r="A16" s="100" t="s">
        <v>80</v>
      </c>
      <c r="B16" s="101"/>
      <c r="C16" s="101"/>
      <c r="D16" s="101"/>
      <c r="E16" s="101"/>
      <c r="F16" s="101"/>
      <c r="G16" s="101"/>
      <c r="H16" s="102"/>
      <c r="I16" s="20" t="s">
        <v>0</v>
      </c>
      <c r="J16" s="21">
        <f>SUM(J9:J15)</f>
        <v>19532.299999999996</v>
      </c>
      <c r="K16" s="21">
        <f>SUM(K9:K15)</f>
        <v>18346.8</v>
      </c>
      <c r="L16" s="21">
        <f>SUM(L9:L15)</f>
        <v>15046.999999999998</v>
      </c>
      <c r="M16" s="20">
        <f>SUM(M9:M15)</f>
        <v>846</v>
      </c>
      <c r="N16" s="21">
        <f>SUM(N9:N15)</f>
        <v>37729977.399999991</v>
      </c>
      <c r="O16" s="20">
        <f t="shared" ref="O16:Q16" si="0">SUM(O9:O15)</f>
        <v>0</v>
      </c>
      <c r="P16" s="20">
        <f t="shared" si="0"/>
        <v>0</v>
      </c>
      <c r="Q16" s="20">
        <f t="shared" si="0"/>
        <v>0</v>
      </c>
      <c r="R16" s="21">
        <f>SUM(R9:R15)</f>
        <v>37729977.399999991</v>
      </c>
      <c r="S16" s="20" t="s">
        <v>0</v>
      </c>
      <c r="T16" s="20" t="s">
        <v>0</v>
      </c>
      <c r="U16" s="20" t="s">
        <v>0</v>
      </c>
    </row>
    <row r="17" spans="1:21">
      <c r="A17" s="103">
        <v>2024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5"/>
    </row>
    <row r="18" spans="1:21" s="84" customFormat="1">
      <c r="A18" s="90">
        <v>1</v>
      </c>
      <c r="B18" s="90" t="s">
        <v>61</v>
      </c>
      <c r="C18" s="90" t="s">
        <v>62</v>
      </c>
      <c r="D18" s="90" t="s">
        <v>63</v>
      </c>
      <c r="E18" s="16" t="s">
        <v>72</v>
      </c>
      <c r="F18" s="90">
        <v>23</v>
      </c>
      <c r="G18" s="90"/>
      <c r="H18" s="87"/>
      <c r="I18" s="8">
        <v>1982</v>
      </c>
      <c r="J18" s="18">
        <v>3457</v>
      </c>
      <c r="K18" s="18">
        <v>2462.8000000000002</v>
      </c>
      <c r="L18" s="18">
        <v>2462.8000000000002</v>
      </c>
      <c r="M18" s="8">
        <v>210</v>
      </c>
      <c r="N18" s="88">
        <v>9130679.0700000003</v>
      </c>
      <c r="O18" s="8">
        <f t="shared" ref="O18:Q18" si="1">SUM(O11:O17)</f>
        <v>0</v>
      </c>
      <c r="P18" s="8">
        <f t="shared" si="1"/>
        <v>0</v>
      </c>
      <c r="Q18" s="8">
        <f t="shared" si="1"/>
        <v>0</v>
      </c>
      <c r="R18" s="88">
        <v>9130679.0700000003</v>
      </c>
      <c r="S18" s="86">
        <v>3707</v>
      </c>
      <c r="T18" s="86">
        <v>14004</v>
      </c>
      <c r="U18" s="19" t="s">
        <v>77</v>
      </c>
    </row>
    <row r="19" spans="1:21" s="84" customFormat="1">
      <c r="A19" s="90">
        <v>2</v>
      </c>
      <c r="B19" s="90" t="s">
        <v>61</v>
      </c>
      <c r="C19" s="90" t="s">
        <v>62</v>
      </c>
      <c r="D19" s="90" t="s">
        <v>63</v>
      </c>
      <c r="E19" s="16" t="s">
        <v>64</v>
      </c>
      <c r="F19" s="90">
        <v>5</v>
      </c>
      <c r="G19" s="90"/>
      <c r="H19" s="87"/>
      <c r="I19" s="8">
        <v>1991</v>
      </c>
      <c r="J19" s="18">
        <v>4634</v>
      </c>
      <c r="K19" s="18">
        <v>3230</v>
      </c>
      <c r="L19" s="18">
        <v>3230</v>
      </c>
      <c r="M19" s="8">
        <v>317</v>
      </c>
      <c r="N19" s="88">
        <v>11473440.35</v>
      </c>
      <c r="O19" s="8">
        <f t="shared" ref="O19:Q19" si="2">SUM(O12:O18)</f>
        <v>0</v>
      </c>
      <c r="P19" s="8">
        <f t="shared" si="2"/>
        <v>0</v>
      </c>
      <c r="Q19" s="8">
        <f t="shared" si="2"/>
        <v>0</v>
      </c>
      <c r="R19" s="88">
        <v>11473440.35</v>
      </c>
      <c r="S19" s="86">
        <v>3552</v>
      </c>
      <c r="T19" s="86">
        <v>14436</v>
      </c>
      <c r="U19" s="19" t="s">
        <v>77</v>
      </c>
    </row>
    <row r="20" spans="1:21" s="84" customFormat="1">
      <c r="A20" s="90">
        <v>3</v>
      </c>
      <c r="B20" s="90" t="s">
        <v>61</v>
      </c>
      <c r="C20" s="90" t="s">
        <v>62</v>
      </c>
      <c r="D20" s="90" t="s">
        <v>63</v>
      </c>
      <c r="E20" s="16" t="s">
        <v>73</v>
      </c>
      <c r="F20" s="90">
        <v>13</v>
      </c>
      <c r="G20" s="90"/>
      <c r="H20" s="87"/>
      <c r="I20" s="8">
        <v>1958</v>
      </c>
      <c r="J20" s="18">
        <v>683.2</v>
      </c>
      <c r="K20" s="18">
        <v>407</v>
      </c>
      <c r="L20" s="18">
        <v>407</v>
      </c>
      <c r="M20" s="8">
        <v>12</v>
      </c>
      <c r="N20" s="88">
        <v>4936040.92</v>
      </c>
      <c r="O20" s="8">
        <f t="shared" ref="O20:Q20" si="3">SUM(O13:O19)</f>
        <v>0</v>
      </c>
      <c r="P20" s="8">
        <f t="shared" si="3"/>
        <v>0</v>
      </c>
      <c r="Q20" s="8">
        <f t="shared" si="3"/>
        <v>0</v>
      </c>
      <c r="R20" s="88">
        <v>4936040.92</v>
      </c>
      <c r="S20" s="86">
        <v>12128</v>
      </c>
      <c r="T20" s="86">
        <v>28398</v>
      </c>
      <c r="U20" s="19" t="s">
        <v>77</v>
      </c>
    </row>
    <row r="21" spans="1:21" s="84" customFormat="1">
      <c r="A21" s="90">
        <v>4</v>
      </c>
      <c r="B21" s="90" t="s">
        <v>61</v>
      </c>
      <c r="C21" s="90" t="s">
        <v>62</v>
      </c>
      <c r="D21" s="90" t="s">
        <v>63</v>
      </c>
      <c r="E21" s="16" t="s">
        <v>73</v>
      </c>
      <c r="F21" s="90">
        <v>26</v>
      </c>
      <c r="G21" s="90"/>
      <c r="H21" s="87"/>
      <c r="I21" s="8">
        <v>1956</v>
      </c>
      <c r="J21" s="18">
        <v>400</v>
      </c>
      <c r="K21" s="18">
        <v>376</v>
      </c>
      <c r="L21" s="18">
        <v>376</v>
      </c>
      <c r="M21" s="8">
        <v>12</v>
      </c>
      <c r="N21" s="88">
        <v>5148896.8899999997</v>
      </c>
      <c r="O21" s="8">
        <f>SUM(O14:O20)</f>
        <v>0</v>
      </c>
      <c r="P21" s="8">
        <f>SUM(P14:P20)</f>
        <v>0</v>
      </c>
      <c r="Q21" s="8">
        <f>SUM(Q14:Q20)</f>
        <v>0</v>
      </c>
      <c r="R21" s="88">
        <v>5148896.8899999997</v>
      </c>
      <c r="S21" s="86">
        <v>13694</v>
      </c>
      <c r="T21" s="86">
        <v>26560</v>
      </c>
      <c r="U21" s="19" t="s">
        <v>77</v>
      </c>
    </row>
    <row r="22" spans="1:21" s="84" customFormat="1">
      <c r="A22" s="90">
        <v>5</v>
      </c>
      <c r="B22" s="90" t="s">
        <v>61</v>
      </c>
      <c r="C22" s="90" t="s">
        <v>62</v>
      </c>
      <c r="D22" s="90" t="s">
        <v>63</v>
      </c>
      <c r="E22" s="16" t="s">
        <v>74</v>
      </c>
      <c r="F22" s="90">
        <v>10</v>
      </c>
      <c r="G22" s="90"/>
      <c r="H22" s="87"/>
      <c r="I22" s="8">
        <v>1948</v>
      </c>
      <c r="J22" s="18">
        <v>744.6</v>
      </c>
      <c r="K22" s="18">
        <v>567.79999999999995</v>
      </c>
      <c r="L22" s="18">
        <v>567.79999999999995</v>
      </c>
      <c r="M22" s="8">
        <v>37</v>
      </c>
      <c r="N22" s="88">
        <v>7458262.4699999997</v>
      </c>
      <c r="O22" s="8">
        <f>SUM(O14:O21)</f>
        <v>0</v>
      </c>
      <c r="P22" s="8">
        <f>SUM(P14:P21)</f>
        <v>0</v>
      </c>
      <c r="Q22" s="8">
        <f>SUM(Q14:Q21)</f>
        <v>0</v>
      </c>
      <c r="R22" s="88">
        <v>7458262.4699999997</v>
      </c>
      <c r="S22" s="86">
        <v>13135</v>
      </c>
      <c r="T22" s="86">
        <v>21920</v>
      </c>
      <c r="U22" s="19" t="s">
        <v>77</v>
      </c>
    </row>
    <row r="23" spans="1:21" s="84" customFormat="1">
      <c r="A23" s="90">
        <v>6</v>
      </c>
      <c r="B23" s="90" t="s">
        <v>61</v>
      </c>
      <c r="C23" s="90" t="s">
        <v>62</v>
      </c>
      <c r="D23" s="90" t="s">
        <v>63</v>
      </c>
      <c r="E23" s="16" t="s">
        <v>75</v>
      </c>
      <c r="F23" s="90">
        <v>5</v>
      </c>
      <c r="G23" s="90">
        <v>2</v>
      </c>
      <c r="H23" s="87"/>
      <c r="I23" s="8">
        <v>1971</v>
      </c>
      <c r="J23" s="18">
        <v>3007.3</v>
      </c>
      <c r="K23" s="18">
        <v>2721.7</v>
      </c>
      <c r="L23" s="18">
        <v>2616.1</v>
      </c>
      <c r="M23" s="8">
        <v>203</v>
      </c>
      <c r="N23" s="88">
        <v>3551836.29</v>
      </c>
      <c r="O23" s="8">
        <f>SUM(O14:O22)</f>
        <v>0</v>
      </c>
      <c r="P23" s="8">
        <f>SUM(P14:P22)</f>
        <v>0</v>
      </c>
      <c r="Q23" s="8">
        <f>SUM(Q14:Q22)</f>
        <v>0</v>
      </c>
      <c r="R23" s="88">
        <v>3551836.29</v>
      </c>
      <c r="S23" s="86">
        <v>1305</v>
      </c>
      <c r="T23" s="86">
        <v>14142</v>
      </c>
      <c r="U23" s="19" t="s">
        <v>77</v>
      </c>
    </row>
    <row r="24" spans="1:21" s="84" customFormat="1" ht="18" customHeight="1">
      <c r="A24" s="90">
        <v>7</v>
      </c>
      <c r="B24" s="90" t="s">
        <v>61</v>
      </c>
      <c r="C24" s="90" t="s">
        <v>62</v>
      </c>
      <c r="D24" s="90" t="s">
        <v>63</v>
      </c>
      <c r="E24" s="16" t="s">
        <v>76</v>
      </c>
      <c r="F24" s="90">
        <v>12</v>
      </c>
      <c r="G24" s="90"/>
      <c r="H24" s="87"/>
      <c r="I24" s="8">
        <v>1975</v>
      </c>
      <c r="J24" s="18">
        <v>3099</v>
      </c>
      <c r="K24" s="18">
        <v>1805.1</v>
      </c>
      <c r="L24" s="18">
        <v>1805.1</v>
      </c>
      <c r="M24" s="8">
        <v>60</v>
      </c>
      <c r="N24" s="88">
        <v>8127887.5499999998</v>
      </c>
      <c r="O24" s="8">
        <f t="shared" ref="O24:Q24" si="4">SUM(O14:O23)</f>
        <v>0</v>
      </c>
      <c r="P24" s="8">
        <f t="shared" si="4"/>
        <v>0</v>
      </c>
      <c r="Q24" s="8">
        <f t="shared" si="4"/>
        <v>0</v>
      </c>
      <c r="R24" s="88">
        <v>8127887.5499999998</v>
      </c>
      <c r="S24" s="86">
        <v>4503</v>
      </c>
      <c r="T24" s="86">
        <v>13458</v>
      </c>
      <c r="U24" s="19" t="s">
        <v>77</v>
      </c>
    </row>
    <row r="25" spans="1:21" s="84" customFormat="1" ht="18" customHeight="1">
      <c r="A25" s="90">
        <v>8</v>
      </c>
      <c r="B25" s="90" t="s">
        <v>61</v>
      </c>
      <c r="C25" s="90" t="s">
        <v>62</v>
      </c>
      <c r="D25" s="90" t="s">
        <v>63</v>
      </c>
      <c r="E25" s="16" t="s">
        <v>73</v>
      </c>
      <c r="F25" s="90">
        <v>22</v>
      </c>
      <c r="G25" s="90"/>
      <c r="H25" s="89"/>
      <c r="I25" s="8">
        <v>1956</v>
      </c>
      <c r="J25" s="18">
        <v>527.70000000000005</v>
      </c>
      <c r="K25" s="18">
        <v>421</v>
      </c>
      <c r="L25" s="18">
        <v>421</v>
      </c>
      <c r="M25" s="8">
        <v>11</v>
      </c>
      <c r="N25" s="88">
        <v>4944387.0999999996</v>
      </c>
      <c r="O25" s="8">
        <f t="shared" ref="O25:Q25" si="5">SUM(O15:O24)</f>
        <v>0</v>
      </c>
      <c r="P25" s="8">
        <f t="shared" si="5"/>
        <v>0</v>
      </c>
      <c r="Q25" s="8">
        <f t="shared" si="5"/>
        <v>0</v>
      </c>
      <c r="R25" s="88">
        <v>4944387.0999999996</v>
      </c>
      <c r="S25" s="86">
        <v>11744</v>
      </c>
      <c r="T25" s="86">
        <v>25344</v>
      </c>
      <c r="U25" s="19" t="s">
        <v>77</v>
      </c>
    </row>
    <row r="26" spans="1:21" s="84" customFormat="1" ht="18" customHeight="1">
      <c r="A26" s="90">
        <v>9</v>
      </c>
      <c r="B26" s="90" t="s">
        <v>61</v>
      </c>
      <c r="C26" s="90" t="s">
        <v>62</v>
      </c>
      <c r="D26" s="90" t="s">
        <v>63</v>
      </c>
      <c r="E26" s="16" t="s">
        <v>73</v>
      </c>
      <c r="F26" s="90">
        <v>24</v>
      </c>
      <c r="G26" s="90"/>
      <c r="H26" s="89"/>
      <c r="I26" s="8">
        <v>1956</v>
      </c>
      <c r="J26" s="18">
        <v>567.9</v>
      </c>
      <c r="K26" s="18">
        <v>415</v>
      </c>
      <c r="L26" s="18">
        <v>415</v>
      </c>
      <c r="M26" s="8">
        <v>13</v>
      </c>
      <c r="N26" s="88">
        <v>4805476.5199999996</v>
      </c>
      <c r="O26" s="8">
        <f t="shared" ref="O26:Q26" si="6">SUM(O16:O25)</f>
        <v>0</v>
      </c>
      <c r="P26" s="8">
        <f t="shared" si="6"/>
        <v>0</v>
      </c>
      <c r="Q26" s="8">
        <f t="shared" si="6"/>
        <v>0</v>
      </c>
      <c r="R26" s="88">
        <v>4805476.5199999996</v>
      </c>
      <c r="S26" s="86">
        <v>11579</v>
      </c>
      <c r="T26" s="86">
        <v>26191</v>
      </c>
      <c r="U26" s="19" t="s">
        <v>77</v>
      </c>
    </row>
    <row r="27" spans="1:21" ht="27" customHeight="1">
      <c r="A27" s="100" t="s">
        <v>80</v>
      </c>
      <c r="B27" s="101"/>
      <c r="C27" s="101"/>
      <c r="D27" s="101"/>
      <c r="E27" s="101"/>
      <c r="F27" s="101"/>
      <c r="G27" s="101"/>
      <c r="H27" s="102"/>
      <c r="I27" s="20" t="s">
        <v>0</v>
      </c>
      <c r="J27" s="21">
        <f>SUM(J18:J26)</f>
        <v>17120.700000000004</v>
      </c>
      <c r="K27" s="21">
        <f>SUM(K18:K26)</f>
        <v>12406.4</v>
      </c>
      <c r="L27" s="21">
        <f>SUM(L18:L26)</f>
        <v>12300.800000000001</v>
      </c>
      <c r="M27" s="20">
        <f>SUM(M18:M26)</f>
        <v>875</v>
      </c>
      <c r="N27" s="21">
        <f>SUM(N18:N26)</f>
        <v>59576907.159999996</v>
      </c>
      <c r="O27" s="20">
        <f t="shared" ref="O27:Q27" si="7">SUM(O18:O24)</f>
        <v>0</v>
      </c>
      <c r="P27" s="20">
        <f t="shared" si="7"/>
        <v>0</v>
      </c>
      <c r="Q27" s="20">
        <f t="shared" si="7"/>
        <v>0</v>
      </c>
      <c r="R27" s="21">
        <f>SUM(R18:R26)</f>
        <v>59576907.159999996</v>
      </c>
      <c r="S27" s="20" t="s">
        <v>0</v>
      </c>
      <c r="T27" s="20" t="s">
        <v>0</v>
      </c>
      <c r="U27" s="20" t="s">
        <v>0</v>
      </c>
    </row>
    <row r="28" spans="1:21">
      <c r="A28" s="103">
        <v>2025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5"/>
    </row>
    <row r="29" spans="1:21">
      <c r="A29" s="47">
        <v>1</v>
      </c>
      <c r="B29" s="82" t="s">
        <v>81</v>
      </c>
      <c r="C29" s="82" t="s">
        <v>82</v>
      </c>
      <c r="D29" s="82"/>
      <c r="E29" s="16"/>
      <c r="F29" s="47">
        <v>1</v>
      </c>
      <c r="G29" s="47"/>
      <c r="H29" s="9"/>
      <c r="I29" s="8">
        <v>1984</v>
      </c>
      <c r="J29" s="18">
        <v>451.9</v>
      </c>
      <c r="K29" s="18">
        <v>451.9</v>
      </c>
      <c r="L29" s="18">
        <v>451.9</v>
      </c>
      <c r="M29" s="8">
        <v>12</v>
      </c>
      <c r="N29" s="95">
        <v>8843234.8699999992</v>
      </c>
      <c r="O29" s="8">
        <f t="shared" ref="O29:Q29" si="8">SUM(O22:O28)</f>
        <v>0</v>
      </c>
      <c r="P29" s="8">
        <f t="shared" si="8"/>
        <v>0</v>
      </c>
      <c r="Q29" s="8">
        <f t="shared" si="8"/>
        <v>0</v>
      </c>
      <c r="R29" s="95">
        <v>8843234.8699999992</v>
      </c>
      <c r="S29" s="96">
        <v>19569.008342553661</v>
      </c>
      <c r="T29" s="97">
        <v>21695</v>
      </c>
      <c r="U29" s="19" t="s">
        <v>79</v>
      </c>
    </row>
    <row r="30" spans="1:21">
      <c r="A30" s="47">
        <v>2</v>
      </c>
      <c r="B30" s="82" t="s">
        <v>61</v>
      </c>
      <c r="C30" s="82" t="s">
        <v>62</v>
      </c>
      <c r="D30" s="82" t="s">
        <v>63</v>
      </c>
      <c r="E30" s="16" t="s">
        <v>72</v>
      </c>
      <c r="F30" s="82">
        <v>70</v>
      </c>
      <c r="G30" s="47"/>
      <c r="H30" s="9"/>
      <c r="I30" s="8">
        <v>1988</v>
      </c>
      <c r="J30" s="18">
        <v>5200.8999999999996</v>
      </c>
      <c r="K30" s="18">
        <v>3330.2</v>
      </c>
      <c r="L30" s="18">
        <v>3330.2</v>
      </c>
      <c r="M30" s="8">
        <v>205</v>
      </c>
      <c r="N30" s="95">
        <v>11242395.25</v>
      </c>
      <c r="O30" s="8">
        <f t="shared" ref="O30:Q34" si="9">SUM(O23:O29)</f>
        <v>0</v>
      </c>
      <c r="P30" s="8">
        <f t="shared" si="9"/>
        <v>0</v>
      </c>
      <c r="Q30" s="8">
        <f t="shared" si="9"/>
        <v>0</v>
      </c>
      <c r="R30" s="95">
        <v>11242395.25</v>
      </c>
      <c r="S30" s="96">
        <v>3375.8919133985951</v>
      </c>
      <c r="T30" s="97">
        <v>12884</v>
      </c>
      <c r="U30" s="19" t="s">
        <v>79</v>
      </c>
    </row>
    <row r="31" spans="1:21">
      <c r="A31" s="52">
        <v>3</v>
      </c>
      <c r="B31" s="82" t="s">
        <v>61</v>
      </c>
      <c r="C31" s="82" t="s">
        <v>62</v>
      </c>
      <c r="D31" s="82" t="s">
        <v>63</v>
      </c>
      <c r="E31" s="16" t="s">
        <v>78</v>
      </c>
      <c r="F31" s="82">
        <v>3</v>
      </c>
      <c r="G31" s="52"/>
      <c r="H31" s="9"/>
      <c r="I31" s="8">
        <v>1954</v>
      </c>
      <c r="J31" s="18">
        <v>2597.5</v>
      </c>
      <c r="K31" s="18">
        <v>1828</v>
      </c>
      <c r="L31" s="18">
        <v>1828</v>
      </c>
      <c r="M31" s="8">
        <v>48</v>
      </c>
      <c r="N31" s="95">
        <v>30277119.460000001</v>
      </c>
      <c r="O31" s="8">
        <f t="shared" si="9"/>
        <v>0</v>
      </c>
      <c r="P31" s="8">
        <f t="shared" si="9"/>
        <v>0</v>
      </c>
      <c r="Q31" s="8">
        <f t="shared" si="9"/>
        <v>0</v>
      </c>
      <c r="R31" s="95">
        <v>30277119.460000001</v>
      </c>
      <c r="S31" s="96">
        <v>16562.975634573304</v>
      </c>
      <c r="T31" s="97">
        <v>39993</v>
      </c>
      <c r="U31" s="19" t="s">
        <v>79</v>
      </c>
    </row>
    <row r="32" spans="1:21">
      <c r="A32" s="52">
        <v>4</v>
      </c>
      <c r="B32" s="82" t="s">
        <v>61</v>
      </c>
      <c r="C32" s="82" t="s">
        <v>62</v>
      </c>
      <c r="D32" s="82" t="s">
        <v>63</v>
      </c>
      <c r="E32" s="16" t="s">
        <v>84</v>
      </c>
      <c r="F32" s="82">
        <v>1</v>
      </c>
      <c r="G32" s="52"/>
      <c r="H32" s="17" t="s">
        <v>85</v>
      </c>
      <c r="I32" s="8">
        <v>1969</v>
      </c>
      <c r="J32" s="57">
        <v>2482</v>
      </c>
      <c r="K32" s="57">
        <v>1442.4</v>
      </c>
      <c r="L32" s="59">
        <v>1442.4</v>
      </c>
      <c r="M32" s="8">
        <v>154</v>
      </c>
      <c r="N32" s="95">
        <v>15018174.43</v>
      </c>
      <c r="O32" s="8">
        <f t="shared" si="9"/>
        <v>0</v>
      </c>
      <c r="P32" s="8">
        <f t="shared" si="9"/>
        <v>0</v>
      </c>
      <c r="Q32" s="8">
        <f t="shared" si="9"/>
        <v>0</v>
      </c>
      <c r="R32" s="95">
        <v>15018174.43</v>
      </c>
      <c r="S32" s="96">
        <v>10411.934574320576</v>
      </c>
      <c r="T32" s="97">
        <v>38938</v>
      </c>
      <c r="U32" s="19" t="s">
        <v>79</v>
      </c>
    </row>
    <row r="33" spans="1:21">
      <c r="A33" s="52">
        <v>5</v>
      </c>
      <c r="B33" s="82" t="s">
        <v>61</v>
      </c>
      <c r="C33" s="82" t="s">
        <v>62</v>
      </c>
      <c r="D33" s="82" t="s">
        <v>63</v>
      </c>
      <c r="E33" s="16" t="s">
        <v>75</v>
      </c>
      <c r="F33" s="82">
        <v>21</v>
      </c>
      <c r="G33" s="52"/>
      <c r="H33" s="9"/>
      <c r="I33" s="8">
        <v>1988</v>
      </c>
      <c r="J33" s="18">
        <v>9064.2999999999993</v>
      </c>
      <c r="K33" s="18">
        <v>6121.9</v>
      </c>
      <c r="L33" s="18">
        <v>6121.9</v>
      </c>
      <c r="M33" s="8">
        <v>315</v>
      </c>
      <c r="N33" s="95">
        <v>20640535.560000002</v>
      </c>
      <c r="O33" s="8">
        <f t="shared" si="9"/>
        <v>0</v>
      </c>
      <c r="P33" s="8">
        <f t="shared" si="9"/>
        <v>0</v>
      </c>
      <c r="Q33" s="8">
        <f t="shared" si="9"/>
        <v>0</v>
      </c>
      <c r="R33" s="95">
        <v>20640535.560000002</v>
      </c>
      <c r="S33" s="96">
        <v>3371.5897940181976</v>
      </c>
      <c r="T33" s="97">
        <v>12524</v>
      </c>
      <c r="U33" s="19" t="s">
        <v>79</v>
      </c>
    </row>
    <row r="34" spans="1:21">
      <c r="A34" s="52">
        <v>6</v>
      </c>
      <c r="B34" s="82" t="s">
        <v>61</v>
      </c>
      <c r="C34" s="82" t="s">
        <v>62</v>
      </c>
      <c r="D34" s="82" t="s">
        <v>63</v>
      </c>
      <c r="E34" s="16" t="s">
        <v>83</v>
      </c>
      <c r="F34" s="82">
        <v>5</v>
      </c>
      <c r="G34" s="52"/>
      <c r="H34" s="9"/>
      <c r="I34" s="8">
        <v>1956</v>
      </c>
      <c r="J34" s="18">
        <v>679</v>
      </c>
      <c r="K34" s="18">
        <v>412</v>
      </c>
      <c r="L34" s="18">
        <v>412</v>
      </c>
      <c r="M34" s="8">
        <v>20</v>
      </c>
      <c r="N34" s="95">
        <v>295630.19</v>
      </c>
      <c r="O34" s="8">
        <f t="shared" si="9"/>
        <v>0</v>
      </c>
      <c r="P34" s="8">
        <f t="shared" si="9"/>
        <v>0</v>
      </c>
      <c r="Q34" s="8">
        <f t="shared" si="9"/>
        <v>0</v>
      </c>
      <c r="R34" s="95">
        <v>295630.19</v>
      </c>
      <c r="S34" s="96">
        <v>717.54900485436895</v>
      </c>
      <c r="T34" s="97">
        <v>823</v>
      </c>
      <c r="U34" s="19" t="s">
        <v>79</v>
      </c>
    </row>
    <row r="35" spans="1:21">
      <c r="A35" s="52">
        <v>7</v>
      </c>
      <c r="B35" s="82" t="s">
        <v>61</v>
      </c>
      <c r="C35" s="82" t="s">
        <v>62</v>
      </c>
      <c r="D35" s="82" t="s">
        <v>63</v>
      </c>
      <c r="E35" s="85" t="s">
        <v>74</v>
      </c>
      <c r="F35" s="42">
        <v>24</v>
      </c>
      <c r="G35" s="52"/>
      <c r="H35" s="9"/>
      <c r="I35" s="8">
        <v>1960</v>
      </c>
      <c r="J35" s="57">
        <v>615.9</v>
      </c>
      <c r="K35" s="57">
        <v>458</v>
      </c>
      <c r="L35" s="59">
        <v>458</v>
      </c>
      <c r="M35" s="58">
        <v>24</v>
      </c>
      <c r="N35" s="95">
        <v>5104190.63</v>
      </c>
      <c r="O35" s="8">
        <f t="shared" ref="O35:Q36" si="10">SUM(O32:O34)</f>
        <v>0</v>
      </c>
      <c r="P35" s="8">
        <f t="shared" si="10"/>
        <v>0</v>
      </c>
      <c r="Q35" s="8">
        <f t="shared" si="10"/>
        <v>0</v>
      </c>
      <c r="R35" s="95">
        <v>5104190.63</v>
      </c>
      <c r="S35" s="96">
        <v>11144.521026200873</v>
      </c>
      <c r="T35" s="97">
        <v>20259</v>
      </c>
      <c r="U35" s="19" t="s">
        <v>79</v>
      </c>
    </row>
    <row r="36" spans="1:21">
      <c r="A36" s="52">
        <v>8</v>
      </c>
      <c r="B36" s="82" t="s">
        <v>61</v>
      </c>
      <c r="C36" s="82" t="s">
        <v>62</v>
      </c>
      <c r="D36" s="82" t="s">
        <v>63</v>
      </c>
      <c r="E36" s="16" t="s">
        <v>75</v>
      </c>
      <c r="F36" s="42">
        <v>23</v>
      </c>
      <c r="G36" s="52"/>
      <c r="H36" s="9"/>
      <c r="I36" s="8">
        <v>1976</v>
      </c>
      <c r="J36" s="54">
        <v>5371.9</v>
      </c>
      <c r="K36" s="54">
        <v>3373.6</v>
      </c>
      <c r="L36" s="54">
        <v>3373.6</v>
      </c>
      <c r="M36" s="55">
        <v>175</v>
      </c>
      <c r="N36" s="95">
        <v>11551362.9</v>
      </c>
      <c r="O36" s="8">
        <f t="shared" si="10"/>
        <v>0</v>
      </c>
      <c r="P36" s="8">
        <f t="shared" si="10"/>
        <v>0</v>
      </c>
      <c r="Q36" s="8">
        <f t="shared" si="10"/>
        <v>0</v>
      </c>
      <c r="R36" s="95">
        <v>11551362.9</v>
      </c>
      <c r="S36" s="96">
        <v>3424.0463896134693</v>
      </c>
      <c r="T36" s="97">
        <v>12793</v>
      </c>
      <c r="U36" s="19" t="s">
        <v>79</v>
      </c>
    </row>
    <row r="37" spans="1:21" ht="27" customHeight="1">
      <c r="A37" s="100" t="s">
        <v>80</v>
      </c>
      <c r="B37" s="101"/>
      <c r="C37" s="101"/>
      <c r="D37" s="101"/>
      <c r="E37" s="101"/>
      <c r="F37" s="101"/>
      <c r="G37" s="101"/>
      <c r="H37" s="102"/>
      <c r="I37" s="20" t="s">
        <v>0</v>
      </c>
      <c r="J37" s="21">
        <f>SUM(J29:J36)</f>
        <v>26463.4</v>
      </c>
      <c r="K37" s="21">
        <f>SUM(K29:K36)</f>
        <v>17418</v>
      </c>
      <c r="L37" s="21">
        <f>SUM(L29:L36)</f>
        <v>17418</v>
      </c>
      <c r="M37" s="20">
        <f>SUM(M29:M36)</f>
        <v>953</v>
      </c>
      <c r="N37" s="21">
        <f>SUM(N29:N36)</f>
        <v>102972643.28999999</v>
      </c>
      <c r="O37" s="20">
        <f t="shared" ref="O37:Q37" si="11">SUM(O29:O30)</f>
        <v>0</v>
      </c>
      <c r="P37" s="20">
        <f t="shared" si="11"/>
        <v>0</v>
      </c>
      <c r="Q37" s="20">
        <f t="shared" si="11"/>
        <v>0</v>
      </c>
      <c r="R37" s="21">
        <f>SUM(R29:R36)</f>
        <v>102972643.28999999</v>
      </c>
      <c r="S37" s="20" t="s">
        <v>0</v>
      </c>
      <c r="T37" s="20" t="s">
        <v>0</v>
      </c>
      <c r="U37" s="20" t="s">
        <v>0</v>
      </c>
    </row>
    <row r="38" spans="1:21">
      <c r="A38" s="106" t="s">
        <v>38</v>
      </c>
      <c r="B38" s="106"/>
      <c r="C38" s="106"/>
      <c r="D38" s="106"/>
      <c r="E38" s="106"/>
      <c r="F38" s="106"/>
      <c r="G38" s="106"/>
      <c r="H38" s="106"/>
      <c r="I38" s="106"/>
      <c r="J38" s="10"/>
      <c r="K38" s="10"/>
      <c r="L38" s="60"/>
      <c r="M38" s="10"/>
      <c r="N38" s="10"/>
      <c r="O38" s="10"/>
      <c r="P38" s="10"/>
      <c r="Q38" s="10"/>
      <c r="R38" s="10"/>
      <c r="S38" s="10"/>
      <c r="T38" s="10"/>
      <c r="U38" s="10"/>
    </row>
    <row r="39" spans="1:21">
      <c r="L39" s="84"/>
    </row>
    <row r="40" spans="1:21">
      <c r="L40" s="84"/>
    </row>
    <row r="41" spans="1:21">
      <c r="L41" s="84"/>
    </row>
    <row r="42" spans="1:21">
      <c r="L42" s="84"/>
    </row>
    <row r="43" spans="1:21">
      <c r="L43" s="84"/>
    </row>
    <row r="44" spans="1:21" ht="10.5" customHeight="1">
      <c r="L44" s="84"/>
    </row>
    <row r="45" spans="1:21" hidden="1"/>
    <row r="46" spans="1:21" hidden="1"/>
    <row r="47" spans="1:21" hidden="1"/>
    <row r="48" spans="1:21" hidden="1"/>
    <row r="49" hidden="1"/>
    <row r="50" hidden="1"/>
    <row r="51" hidden="1"/>
    <row r="52" hidden="1"/>
    <row r="53" hidden="1"/>
    <row r="54" hidden="1"/>
    <row r="55" hidden="1"/>
  </sheetData>
  <mergeCells count="30">
    <mergeCell ref="K1:U1"/>
    <mergeCell ref="A2:U2"/>
    <mergeCell ref="A3:A6"/>
    <mergeCell ref="J3:J5"/>
    <mergeCell ref="K3:L3"/>
    <mergeCell ref="S3:S5"/>
    <mergeCell ref="T3:T5"/>
    <mergeCell ref="O4:R4"/>
    <mergeCell ref="B4:B6"/>
    <mergeCell ref="U3:U6"/>
    <mergeCell ref="I3:I6"/>
    <mergeCell ref="A8:U8"/>
    <mergeCell ref="A16:H16"/>
    <mergeCell ref="B3:H3"/>
    <mergeCell ref="H4:H6"/>
    <mergeCell ref="G4:G6"/>
    <mergeCell ref="M3:M5"/>
    <mergeCell ref="N3:R3"/>
    <mergeCell ref="F4:F6"/>
    <mergeCell ref="E4:E6"/>
    <mergeCell ref="D4:D6"/>
    <mergeCell ref="C4:C6"/>
    <mergeCell ref="K4:K5"/>
    <mergeCell ref="L4:L5"/>
    <mergeCell ref="N4:N5"/>
    <mergeCell ref="A37:H37"/>
    <mergeCell ref="A27:H27"/>
    <mergeCell ref="A17:U17"/>
    <mergeCell ref="A28:U28"/>
    <mergeCell ref="A38:I38"/>
  </mergeCells>
  <conditionalFormatting sqref="N9:N15">
    <cfRule type="expression" dxfId="143" priority="6">
      <formula>CB9=5</formula>
    </cfRule>
    <cfRule type="expression" dxfId="142" priority="7">
      <formula>CB9=4</formula>
    </cfRule>
    <cfRule type="expression" dxfId="141" priority="8">
      <formula>CB9=3</formula>
    </cfRule>
    <cfRule type="expression" dxfId="140" priority="9">
      <formula>CB9=2</formula>
    </cfRule>
    <cfRule type="expression" dxfId="139" priority="10">
      <formula>CB9=1</formula>
    </cfRule>
  </conditionalFormatting>
  <conditionalFormatting sqref="R9:R15">
    <cfRule type="expression" dxfId="138" priority="1">
      <formula>CF9=5</formula>
    </cfRule>
    <cfRule type="expression" dxfId="137" priority="2">
      <formula>CF9=4</formula>
    </cfRule>
    <cfRule type="expression" dxfId="136" priority="3">
      <formula>CF9=3</formula>
    </cfRule>
    <cfRule type="expression" dxfId="135" priority="4">
      <formula>CF9=2</formula>
    </cfRule>
    <cfRule type="expression" dxfId="134" priority="5">
      <formula>CF9=1</formula>
    </cfRule>
  </conditionalFormatting>
  <printOptions horizontalCentered="1" verticalCentered="1"/>
  <pageMargins left="0.15748031496062992" right="0.19685039370078741" top="0.23622047244094491" bottom="0.39370078740157483" header="0.11811023622047245" footer="0.19685039370078741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AF38"/>
  <sheetViews>
    <sheetView view="pageBreakPreview" topLeftCell="B1" zoomScale="70" zoomScaleSheetLayoutView="70" workbookViewId="0">
      <selection activeCell="A2" sqref="A2:AE2"/>
    </sheetView>
  </sheetViews>
  <sheetFormatPr defaultColWidth="7.7109375" defaultRowHeight="18.75"/>
  <cols>
    <col min="1" max="1" width="6.5703125" style="31" customWidth="1"/>
    <col min="2" max="2" width="12.85546875" style="32" customWidth="1"/>
    <col min="3" max="3" width="13.42578125" style="31" customWidth="1"/>
    <col min="4" max="4" width="12.140625" style="31" customWidth="1"/>
    <col min="5" max="5" width="23" style="31" customWidth="1"/>
    <col min="6" max="8" width="7.7109375" style="31"/>
    <col min="9" max="9" width="19.28515625" style="31" customWidth="1"/>
    <col min="10" max="10" width="16.28515625" style="31" customWidth="1"/>
    <col min="11" max="11" width="7.7109375" style="31"/>
    <col min="12" max="12" width="17.140625" style="31" customWidth="1"/>
    <col min="13" max="13" width="17.7109375" style="31" customWidth="1"/>
    <col min="14" max="14" width="17.5703125" style="31" customWidth="1"/>
    <col min="15" max="15" width="19.7109375" style="31" customWidth="1"/>
    <col min="16" max="17" width="7.7109375" style="31"/>
    <col min="18" max="18" width="12" style="31" customWidth="1"/>
    <col min="19" max="19" width="17.7109375" style="31" customWidth="1"/>
    <col min="20" max="21" width="7.7109375" style="31"/>
    <col min="22" max="22" width="9.5703125" style="31" customWidth="1"/>
    <col min="23" max="23" width="16.5703125" style="31" customWidth="1"/>
    <col min="24" max="24" width="12" style="31" customWidth="1"/>
    <col min="25" max="25" width="18.7109375" style="31" customWidth="1"/>
    <col min="26" max="28" width="7.7109375" style="31"/>
    <col min="29" max="29" width="16.42578125" style="31" customWidth="1"/>
    <col min="30" max="30" width="7.7109375" style="31"/>
    <col min="31" max="31" width="16.28515625" style="31" customWidth="1"/>
    <col min="32" max="16384" width="7.7109375" style="31"/>
  </cols>
  <sheetData>
    <row r="1" spans="1:31" ht="60" customHeight="1">
      <c r="N1" s="128" t="s">
        <v>87</v>
      </c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</row>
    <row r="2" spans="1:31" ht="54.75" customHeight="1">
      <c r="A2" s="129" t="s">
        <v>57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</row>
    <row r="3" spans="1:31" ht="78" customHeight="1">
      <c r="A3" s="121" t="s">
        <v>21</v>
      </c>
      <c r="B3" s="130" t="s">
        <v>37</v>
      </c>
      <c r="C3" s="130"/>
      <c r="D3" s="130"/>
      <c r="E3" s="130"/>
      <c r="F3" s="130"/>
      <c r="G3" s="130"/>
      <c r="H3" s="130"/>
      <c r="I3" s="121" t="s">
        <v>43</v>
      </c>
      <c r="J3" s="121" t="s">
        <v>29</v>
      </c>
      <c r="K3" s="121"/>
      <c r="L3" s="121"/>
      <c r="M3" s="121"/>
      <c r="N3" s="121"/>
      <c r="O3" s="121"/>
      <c r="P3" s="119" t="s">
        <v>52</v>
      </c>
      <c r="Q3" s="119"/>
      <c r="R3" s="119" t="s">
        <v>30</v>
      </c>
      <c r="S3" s="119"/>
      <c r="T3" s="121" t="s">
        <v>60</v>
      </c>
      <c r="U3" s="121"/>
      <c r="V3" s="121"/>
      <c r="W3" s="121"/>
      <c r="X3" s="119" t="s">
        <v>32</v>
      </c>
      <c r="Y3" s="119"/>
      <c r="Z3" s="119" t="s">
        <v>59</v>
      </c>
      <c r="AA3" s="119" t="s">
        <v>33</v>
      </c>
      <c r="AB3" s="119"/>
      <c r="AC3" s="119" t="s">
        <v>53</v>
      </c>
      <c r="AD3" s="119" t="s">
        <v>54</v>
      </c>
      <c r="AE3" s="119" t="s">
        <v>45</v>
      </c>
    </row>
    <row r="4" spans="1:31" ht="26.25" customHeight="1">
      <c r="A4" s="121"/>
      <c r="B4" s="120" t="s">
        <v>24</v>
      </c>
      <c r="C4" s="120" t="s">
        <v>36</v>
      </c>
      <c r="D4" s="120" t="s">
        <v>34</v>
      </c>
      <c r="E4" s="120" t="s">
        <v>25</v>
      </c>
      <c r="F4" s="120" t="s">
        <v>26</v>
      </c>
      <c r="G4" s="120" t="s">
        <v>27</v>
      </c>
      <c r="H4" s="120" t="s">
        <v>28</v>
      </c>
      <c r="I4" s="121"/>
      <c r="J4" s="121" t="s">
        <v>58</v>
      </c>
      <c r="K4" s="121"/>
      <c r="L4" s="119" t="s">
        <v>48</v>
      </c>
      <c r="M4" s="119" t="s">
        <v>49</v>
      </c>
      <c r="N4" s="119" t="s">
        <v>50</v>
      </c>
      <c r="O4" s="119" t="s">
        <v>51</v>
      </c>
      <c r="P4" s="119"/>
      <c r="Q4" s="119"/>
      <c r="R4" s="119"/>
      <c r="S4" s="119"/>
      <c r="T4" s="121"/>
      <c r="U4" s="121"/>
      <c r="V4" s="121"/>
      <c r="W4" s="121"/>
      <c r="X4" s="119"/>
      <c r="Y4" s="119"/>
      <c r="Z4" s="119"/>
      <c r="AA4" s="119"/>
      <c r="AB4" s="119"/>
      <c r="AC4" s="119"/>
      <c r="AD4" s="119"/>
      <c r="AE4" s="119"/>
    </row>
    <row r="5" spans="1:31" ht="237" customHeight="1">
      <c r="A5" s="121"/>
      <c r="B5" s="120"/>
      <c r="C5" s="120"/>
      <c r="D5" s="120"/>
      <c r="E5" s="120"/>
      <c r="F5" s="120"/>
      <c r="G5" s="120"/>
      <c r="H5" s="120"/>
      <c r="I5" s="121"/>
      <c r="J5" s="13" t="s">
        <v>46</v>
      </c>
      <c r="K5" s="13" t="s">
        <v>47</v>
      </c>
      <c r="L5" s="119"/>
      <c r="M5" s="119"/>
      <c r="N5" s="119"/>
      <c r="O5" s="119"/>
      <c r="P5" s="119"/>
      <c r="Q5" s="119"/>
      <c r="R5" s="119"/>
      <c r="S5" s="119"/>
      <c r="T5" s="119" t="s">
        <v>31</v>
      </c>
      <c r="U5" s="119"/>
      <c r="V5" s="119" t="s">
        <v>39</v>
      </c>
      <c r="W5" s="119"/>
      <c r="X5" s="119"/>
      <c r="Y5" s="119"/>
      <c r="Z5" s="119"/>
      <c r="AA5" s="119"/>
      <c r="AB5" s="119"/>
      <c r="AC5" s="119"/>
      <c r="AD5" s="119"/>
      <c r="AE5" s="119"/>
    </row>
    <row r="6" spans="1:31" ht="37.5">
      <c r="A6" s="121"/>
      <c r="B6" s="120"/>
      <c r="C6" s="120"/>
      <c r="D6" s="120"/>
      <c r="E6" s="120"/>
      <c r="F6" s="120"/>
      <c r="G6" s="120"/>
      <c r="H6" s="120"/>
      <c r="I6" s="15" t="s">
        <v>55</v>
      </c>
      <c r="J6" s="15" t="s">
        <v>55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5" t="s">
        <v>20</v>
      </c>
      <c r="Q6" s="15" t="s">
        <v>55</v>
      </c>
      <c r="R6" s="14" t="s">
        <v>19</v>
      </c>
      <c r="S6" s="15" t="s">
        <v>55</v>
      </c>
      <c r="T6" s="14" t="s">
        <v>19</v>
      </c>
      <c r="U6" s="15" t="s">
        <v>55</v>
      </c>
      <c r="V6" s="14" t="s">
        <v>19</v>
      </c>
      <c r="W6" s="15" t="s">
        <v>55</v>
      </c>
      <c r="X6" s="14" t="s">
        <v>19</v>
      </c>
      <c r="Y6" s="15" t="s">
        <v>55</v>
      </c>
      <c r="Z6" s="15" t="s">
        <v>55</v>
      </c>
      <c r="AA6" s="14" t="s">
        <v>18</v>
      </c>
      <c r="AB6" s="15" t="s">
        <v>55</v>
      </c>
      <c r="AC6" s="15" t="s">
        <v>55</v>
      </c>
      <c r="AD6" s="15" t="s">
        <v>55</v>
      </c>
      <c r="AE6" s="15" t="s">
        <v>55</v>
      </c>
    </row>
    <row r="7" spans="1:3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5">
        <v>28</v>
      </c>
      <c r="AC7" s="5">
        <v>29</v>
      </c>
      <c r="AD7" s="5">
        <v>30</v>
      </c>
      <c r="AE7" s="5">
        <v>31</v>
      </c>
    </row>
    <row r="8" spans="1:31">
      <c r="A8" s="125">
        <v>2023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7"/>
    </row>
    <row r="9" spans="1:31" ht="27.75" customHeight="1">
      <c r="A9" s="15">
        <v>1</v>
      </c>
      <c r="B9" s="15" t="s">
        <v>61</v>
      </c>
      <c r="C9" s="15" t="s">
        <v>62</v>
      </c>
      <c r="D9" s="15" t="s">
        <v>63</v>
      </c>
      <c r="E9" s="23" t="s">
        <v>64</v>
      </c>
      <c r="F9" s="15">
        <v>23</v>
      </c>
      <c r="G9" s="15"/>
      <c r="H9" s="7"/>
      <c r="I9" s="50">
        <v>4356187.79</v>
      </c>
      <c r="J9" s="5"/>
      <c r="K9" s="5"/>
      <c r="L9" s="5"/>
      <c r="M9" s="5"/>
      <c r="N9" s="5"/>
      <c r="O9" s="5"/>
      <c r="P9" s="5"/>
      <c r="Q9" s="5"/>
      <c r="R9" s="50">
        <v>903</v>
      </c>
      <c r="S9" s="50">
        <v>4235974.8</v>
      </c>
      <c r="T9" s="5"/>
      <c r="U9" s="5"/>
      <c r="V9" s="5"/>
      <c r="W9" s="5"/>
      <c r="X9" s="5"/>
      <c r="Y9" s="5"/>
      <c r="Z9" s="5"/>
      <c r="AA9" s="5"/>
      <c r="AB9" s="5"/>
      <c r="AC9" s="50">
        <v>120212.99</v>
      </c>
      <c r="AD9" s="5"/>
      <c r="AE9" s="28"/>
    </row>
    <row r="10" spans="1:31" ht="25.5" customHeight="1">
      <c r="A10" s="15">
        <v>2</v>
      </c>
      <c r="B10" s="15" t="s">
        <v>61</v>
      </c>
      <c r="C10" s="15" t="s">
        <v>62</v>
      </c>
      <c r="D10" s="15" t="s">
        <v>63</v>
      </c>
      <c r="E10" s="23" t="s">
        <v>65</v>
      </c>
      <c r="F10" s="15">
        <v>22</v>
      </c>
      <c r="G10" s="15"/>
      <c r="H10" s="7"/>
      <c r="I10" s="50">
        <v>11701997.59</v>
      </c>
      <c r="J10" s="5"/>
      <c r="K10" s="5"/>
      <c r="L10" s="5"/>
      <c r="M10" s="5"/>
      <c r="N10" s="5"/>
      <c r="O10" s="5"/>
      <c r="P10" s="5"/>
      <c r="Q10" s="5"/>
      <c r="R10" s="50">
        <v>1353</v>
      </c>
      <c r="S10" s="50">
        <v>11534472.65</v>
      </c>
      <c r="T10" s="5"/>
      <c r="U10" s="5"/>
      <c r="V10" s="5"/>
      <c r="W10" s="5"/>
      <c r="X10" s="5"/>
      <c r="Y10" s="5"/>
      <c r="Z10" s="5"/>
      <c r="AA10" s="5"/>
      <c r="AB10" s="5"/>
      <c r="AC10" s="50">
        <v>167524.94</v>
      </c>
      <c r="AD10" s="5"/>
      <c r="AE10" s="28"/>
    </row>
    <row r="11" spans="1:31" ht="24" customHeight="1">
      <c r="A11" s="15">
        <v>3</v>
      </c>
      <c r="B11" s="15" t="s">
        <v>61</v>
      </c>
      <c r="C11" s="15" t="s">
        <v>62</v>
      </c>
      <c r="D11" s="15" t="s">
        <v>63</v>
      </c>
      <c r="E11" s="23" t="s">
        <v>66</v>
      </c>
      <c r="F11" s="15">
        <v>18</v>
      </c>
      <c r="G11" s="15"/>
      <c r="H11" s="7"/>
      <c r="I11" s="50">
        <v>5692568.2699999996</v>
      </c>
      <c r="J11" s="5"/>
      <c r="K11" s="5"/>
      <c r="L11" s="5"/>
      <c r="M11" s="5"/>
      <c r="N11" s="5"/>
      <c r="O11" s="5"/>
      <c r="P11" s="5"/>
      <c r="Q11" s="5"/>
      <c r="R11" s="50">
        <v>920</v>
      </c>
      <c r="S11" s="50">
        <v>5563979.6699999999</v>
      </c>
      <c r="T11" s="5"/>
      <c r="U11" s="5"/>
      <c r="V11" s="5"/>
      <c r="W11" s="5"/>
      <c r="X11" s="5"/>
      <c r="Y11" s="5"/>
      <c r="Z11" s="5"/>
      <c r="AA11" s="5"/>
      <c r="AB11" s="5"/>
      <c r="AC11" s="50">
        <v>128588.6</v>
      </c>
      <c r="AD11" s="5"/>
      <c r="AE11" s="28"/>
    </row>
    <row r="12" spans="1:31" ht="22.5" customHeight="1">
      <c r="A12" s="15">
        <v>4</v>
      </c>
      <c r="B12" s="15" t="s">
        <v>61</v>
      </c>
      <c r="C12" s="15" t="s">
        <v>62</v>
      </c>
      <c r="D12" s="15" t="s">
        <v>63</v>
      </c>
      <c r="E12" s="23" t="s">
        <v>67</v>
      </c>
      <c r="F12" s="15">
        <v>32</v>
      </c>
      <c r="G12" s="15"/>
      <c r="H12" s="7"/>
      <c r="I12" s="50">
        <v>5611517.6899999995</v>
      </c>
      <c r="J12" s="5"/>
      <c r="K12" s="5"/>
      <c r="L12" s="5"/>
      <c r="M12" s="5"/>
      <c r="N12" s="5"/>
      <c r="O12" s="5"/>
      <c r="P12" s="5"/>
      <c r="Q12" s="5"/>
      <c r="R12" s="50">
        <v>1100</v>
      </c>
      <c r="S12" s="50">
        <v>5480732.2599999998</v>
      </c>
      <c r="T12" s="5"/>
      <c r="U12" s="5"/>
      <c r="V12" s="5"/>
      <c r="W12" s="5"/>
      <c r="X12" s="5"/>
      <c r="Y12" s="5"/>
      <c r="Z12" s="5"/>
      <c r="AA12" s="5"/>
      <c r="AB12" s="5"/>
      <c r="AC12" s="50">
        <v>130785.43</v>
      </c>
      <c r="AD12" s="5"/>
      <c r="AE12" s="28"/>
    </row>
    <row r="13" spans="1:31" ht="22.5" customHeight="1">
      <c r="A13" s="15">
        <v>5</v>
      </c>
      <c r="B13" s="15" t="s">
        <v>61</v>
      </c>
      <c r="C13" s="15" t="s">
        <v>62</v>
      </c>
      <c r="D13" s="15" t="s">
        <v>63</v>
      </c>
      <c r="E13" s="23" t="s">
        <v>68</v>
      </c>
      <c r="F13" s="15">
        <v>3</v>
      </c>
      <c r="G13" s="15"/>
      <c r="H13" s="7"/>
      <c r="I13" s="50">
        <v>4654076.7699999996</v>
      </c>
      <c r="J13" s="5"/>
      <c r="K13" s="5"/>
      <c r="L13" s="5"/>
      <c r="M13" s="5"/>
      <c r="N13" s="5"/>
      <c r="O13" s="5"/>
      <c r="P13" s="5"/>
      <c r="Q13" s="5"/>
      <c r="R13" s="50">
        <v>520</v>
      </c>
      <c r="S13" s="50">
        <v>4537961.7699999996</v>
      </c>
      <c r="T13" s="5"/>
      <c r="U13" s="5"/>
      <c r="V13" s="5"/>
      <c r="W13" s="5"/>
      <c r="X13" s="5"/>
      <c r="Y13" s="5"/>
      <c r="Z13" s="5"/>
      <c r="AA13" s="5"/>
      <c r="AB13" s="5"/>
      <c r="AC13" s="50">
        <v>116115</v>
      </c>
      <c r="AD13" s="5"/>
      <c r="AE13" s="28"/>
    </row>
    <row r="14" spans="1:31" ht="24.75" customHeight="1">
      <c r="A14" s="15">
        <v>6</v>
      </c>
      <c r="B14" s="15" t="s">
        <v>61</v>
      </c>
      <c r="C14" s="15" t="s">
        <v>62</v>
      </c>
      <c r="D14" s="15" t="s">
        <v>63</v>
      </c>
      <c r="E14" s="23" t="s">
        <v>69</v>
      </c>
      <c r="F14" s="15">
        <v>14</v>
      </c>
      <c r="G14" s="15"/>
      <c r="H14" s="7"/>
      <c r="I14" s="50">
        <v>501200.08</v>
      </c>
      <c r="J14" s="5"/>
      <c r="K14" s="5"/>
      <c r="L14" s="5"/>
      <c r="M14" s="5"/>
      <c r="N14" s="5"/>
      <c r="O14" s="5"/>
      <c r="P14" s="5"/>
      <c r="Q14" s="5"/>
      <c r="R14" s="50"/>
      <c r="S14" s="50"/>
      <c r="T14" s="5"/>
      <c r="U14" s="5"/>
      <c r="V14" s="26">
        <v>155</v>
      </c>
      <c r="W14" s="26">
        <v>501200.08</v>
      </c>
      <c r="X14" s="5"/>
      <c r="Y14" s="5"/>
      <c r="Z14" s="5"/>
      <c r="AA14" s="5"/>
      <c r="AB14" s="5"/>
      <c r="AC14" s="50"/>
      <c r="AD14" s="5"/>
      <c r="AE14" s="28"/>
    </row>
    <row r="15" spans="1:31" ht="24" customHeight="1">
      <c r="A15" s="15">
        <v>7</v>
      </c>
      <c r="B15" s="15" t="s">
        <v>61</v>
      </c>
      <c r="C15" s="15" t="s">
        <v>62</v>
      </c>
      <c r="D15" s="15" t="s">
        <v>63</v>
      </c>
      <c r="E15" s="23" t="s">
        <v>70</v>
      </c>
      <c r="F15" s="15">
        <v>6</v>
      </c>
      <c r="G15" s="15"/>
      <c r="H15" s="7"/>
      <c r="I15" s="50">
        <v>5212429.21</v>
      </c>
      <c r="J15" s="5"/>
      <c r="K15" s="5"/>
      <c r="L15" s="5"/>
      <c r="M15" s="5"/>
      <c r="N15" s="5"/>
      <c r="O15" s="5"/>
      <c r="P15" s="14"/>
      <c r="Q15" s="7"/>
      <c r="R15" s="50">
        <v>498</v>
      </c>
      <c r="S15" s="50">
        <v>5098378.8</v>
      </c>
      <c r="T15" s="14"/>
      <c r="U15" s="14"/>
      <c r="V15" s="33"/>
      <c r="W15" s="29"/>
      <c r="X15" s="5"/>
      <c r="Y15" s="5"/>
      <c r="Z15" s="5"/>
      <c r="AA15" s="5"/>
      <c r="AB15" s="5"/>
      <c r="AC15" s="50">
        <v>114050.41</v>
      </c>
      <c r="AD15" s="6"/>
      <c r="AE15" s="28"/>
    </row>
    <row r="16" spans="1:31" s="35" customFormat="1" ht="23.25" customHeight="1">
      <c r="A16" s="122" t="s">
        <v>80</v>
      </c>
      <c r="B16" s="123"/>
      <c r="C16" s="123"/>
      <c r="D16" s="123"/>
      <c r="E16" s="123"/>
      <c r="F16" s="123"/>
      <c r="G16" s="123"/>
      <c r="H16" s="124"/>
      <c r="I16" s="30">
        <f>SUM(I9:I15)</f>
        <v>37729977.399999991</v>
      </c>
      <c r="J16" s="27"/>
      <c r="K16" s="27"/>
      <c r="L16" s="27"/>
      <c r="M16" s="27"/>
      <c r="N16" s="27"/>
      <c r="O16" s="27"/>
      <c r="P16" s="27"/>
      <c r="Q16" s="27"/>
      <c r="R16" s="30">
        <f>SUM(R9:R15)</f>
        <v>5294</v>
      </c>
      <c r="S16" s="30">
        <f>SUM(S9:S15)</f>
        <v>36451499.949999996</v>
      </c>
      <c r="T16" s="27"/>
      <c r="U16" s="27"/>
      <c r="V16" s="30">
        <f>SUM(V9:V15)</f>
        <v>155</v>
      </c>
      <c r="W16" s="30">
        <f>SUM(W9:W15)</f>
        <v>501200.08</v>
      </c>
      <c r="X16" s="27"/>
      <c r="Y16" s="27"/>
      <c r="Z16" s="27"/>
      <c r="AA16" s="27"/>
      <c r="AB16" s="27"/>
      <c r="AC16" s="30">
        <f>SUM(AC9:AC15)</f>
        <v>777277.37</v>
      </c>
      <c r="AD16" s="27"/>
      <c r="AE16" s="34"/>
    </row>
    <row r="17" spans="1:32">
      <c r="A17" s="125">
        <v>2024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7"/>
    </row>
    <row r="18" spans="1:32" ht="27" customHeight="1">
      <c r="A18" s="15">
        <v>1</v>
      </c>
      <c r="B18" s="15" t="s">
        <v>61</v>
      </c>
      <c r="C18" s="15" t="s">
        <v>62</v>
      </c>
      <c r="D18" s="15" t="s">
        <v>63</v>
      </c>
      <c r="E18" s="23" t="s">
        <v>72</v>
      </c>
      <c r="F18" s="15">
        <v>23</v>
      </c>
      <c r="G18" s="15"/>
      <c r="H18" s="7"/>
      <c r="I18" s="50">
        <v>9130679.0700000003</v>
      </c>
      <c r="J18" s="5"/>
      <c r="K18" s="5"/>
      <c r="L18" s="5"/>
      <c r="M18" s="5"/>
      <c r="N18" s="5"/>
      <c r="O18" s="5"/>
      <c r="P18" s="5"/>
      <c r="Q18" s="5"/>
      <c r="R18" s="50">
        <v>1040</v>
      </c>
      <c r="S18" s="50">
        <v>8924868.0999999996</v>
      </c>
      <c r="T18" s="5"/>
      <c r="U18" s="5"/>
      <c r="V18" s="5"/>
      <c r="W18" s="5"/>
      <c r="X18" s="5"/>
      <c r="Y18" s="5"/>
      <c r="Z18" s="5"/>
      <c r="AA18" s="5"/>
      <c r="AB18" s="5"/>
      <c r="AC18" s="50">
        <v>205810.97</v>
      </c>
      <c r="AD18" s="5"/>
      <c r="AE18" s="36"/>
    </row>
    <row r="19" spans="1:32" ht="22.5" customHeight="1">
      <c r="A19" s="15">
        <v>2</v>
      </c>
      <c r="B19" s="15" t="s">
        <v>61</v>
      </c>
      <c r="C19" s="15" t="s">
        <v>62</v>
      </c>
      <c r="D19" s="15" t="s">
        <v>63</v>
      </c>
      <c r="E19" s="23" t="s">
        <v>64</v>
      </c>
      <c r="F19" s="15">
        <v>5</v>
      </c>
      <c r="G19" s="15"/>
      <c r="H19" s="7"/>
      <c r="I19" s="50">
        <v>11473440.35</v>
      </c>
      <c r="J19" s="5"/>
      <c r="K19" s="5"/>
      <c r="L19" s="5"/>
      <c r="M19" s="5"/>
      <c r="N19" s="5"/>
      <c r="O19" s="5"/>
      <c r="P19" s="5"/>
      <c r="Q19" s="5"/>
      <c r="R19" s="50">
        <v>1418</v>
      </c>
      <c r="S19" s="50">
        <v>11232906.66</v>
      </c>
      <c r="T19" s="5"/>
      <c r="U19" s="5"/>
      <c r="V19" s="5"/>
      <c r="W19" s="5"/>
      <c r="X19" s="5"/>
      <c r="Y19" s="5"/>
      <c r="Z19" s="5"/>
      <c r="AA19" s="5"/>
      <c r="AB19" s="5"/>
      <c r="AC19" s="50">
        <v>240533.69</v>
      </c>
      <c r="AD19" s="5"/>
      <c r="AE19" s="36"/>
    </row>
    <row r="20" spans="1:32" ht="24" customHeight="1">
      <c r="A20" s="15">
        <v>3</v>
      </c>
      <c r="B20" s="15" t="s">
        <v>61</v>
      </c>
      <c r="C20" s="15" t="s">
        <v>62</v>
      </c>
      <c r="D20" s="15" t="s">
        <v>63</v>
      </c>
      <c r="E20" s="23" t="s">
        <v>73</v>
      </c>
      <c r="F20" s="15">
        <v>13</v>
      </c>
      <c r="G20" s="15"/>
      <c r="H20" s="7"/>
      <c r="I20" s="50">
        <v>4936040.92</v>
      </c>
      <c r="J20" s="5"/>
      <c r="K20" s="5"/>
      <c r="L20" s="5"/>
      <c r="M20" s="5"/>
      <c r="N20" s="5"/>
      <c r="O20" s="5"/>
      <c r="P20" s="5"/>
      <c r="Q20" s="5"/>
      <c r="R20" s="50">
        <v>490</v>
      </c>
      <c r="S20" s="50">
        <v>4802973.38</v>
      </c>
      <c r="T20" s="5"/>
      <c r="U20" s="5"/>
      <c r="V20" s="5"/>
      <c r="W20" s="5"/>
      <c r="X20" s="5"/>
      <c r="Y20" s="5"/>
      <c r="Z20" s="5"/>
      <c r="AA20" s="5"/>
      <c r="AB20" s="5"/>
      <c r="AC20" s="50">
        <v>133067.54</v>
      </c>
      <c r="AD20" s="5"/>
      <c r="AE20" s="36"/>
    </row>
    <row r="21" spans="1:32" ht="23.25" customHeight="1">
      <c r="A21" s="15">
        <v>4</v>
      </c>
      <c r="B21" s="15" t="s">
        <v>61</v>
      </c>
      <c r="C21" s="15" t="s">
        <v>62</v>
      </c>
      <c r="D21" s="15" t="s">
        <v>63</v>
      </c>
      <c r="E21" s="23" t="s">
        <v>73</v>
      </c>
      <c r="F21" s="15">
        <v>26</v>
      </c>
      <c r="G21" s="15"/>
      <c r="H21" s="7"/>
      <c r="I21" s="50">
        <v>5148896.8899999997</v>
      </c>
      <c r="J21" s="5"/>
      <c r="K21" s="5"/>
      <c r="L21" s="5"/>
      <c r="M21" s="5"/>
      <c r="N21" s="5"/>
      <c r="O21" s="5"/>
      <c r="P21" s="5"/>
      <c r="Q21" s="5"/>
      <c r="R21" s="50">
        <v>480</v>
      </c>
      <c r="S21" s="50">
        <v>5004116.21</v>
      </c>
      <c r="T21" s="5"/>
      <c r="U21" s="5"/>
      <c r="V21" s="5"/>
      <c r="W21" s="5"/>
      <c r="X21" s="5"/>
      <c r="Y21" s="5"/>
      <c r="Z21" s="5"/>
      <c r="AA21" s="5"/>
      <c r="AB21" s="5"/>
      <c r="AC21" s="50">
        <v>144780.68</v>
      </c>
      <c r="AD21" s="5"/>
      <c r="AE21" s="36"/>
    </row>
    <row r="22" spans="1:32" ht="25.5" customHeight="1">
      <c r="A22" s="15">
        <v>5</v>
      </c>
      <c r="B22" s="15" t="s">
        <v>61</v>
      </c>
      <c r="C22" s="15" t="s">
        <v>62</v>
      </c>
      <c r="D22" s="15" t="s">
        <v>63</v>
      </c>
      <c r="E22" s="23" t="s">
        <v>74</v>
      </c>
      <c r="F22" s="15">
        <v>10</v>
      </c>
      <c r="G22" s="15"/>
      <c r="H22" s="7"/>
      <c r="I22" s="50">
        <v>7458262.4699999997</v>
      </c>
      <c r="J22" s="5"/>
      <c r="K22" s="5"/>
      <c r="L22" s="5"/>
      <c r="M22" s="5"/>
      <c r="N22" s="5"/>
      <c r="O22" s="5"/>
      <c r="P22" s="5"/>
      <c r="Q22" s="5"/>
      <c r="R22" s="50">
        <v>525</v>
      </c>
      <c r="S22" s="50">
        <v>7328304</v>
      </c>
      <c r="T22" s="5"/>
      <c r="U22" s="5"/>
      <c r="V22" s="5"/>
      <c r="W22" s="5"/>
      <c r="X22" s="5"/>
      <c r="Y22" s="5"/>
      <c r="Z22" s="5"/>
      <c r="AA22" s="5"/>
      <c r="AB22" s="5"/>
      <c r="AC22" s="50">
        <v>129958.47</v>
      </c>
      <c r="AD22" s="5"/>
      <c r="AE22" s="36"/>
    </row>
    <row r="23" spans="1:32" ht="21.75" customHeight="1">
      <c r="A23" s="15">
        <v>6</v>
      </c>
      <c r="B23" s="15" t="s">
        <v>61</v>
      </c>
      <c r="C23" s="15" t="s">
        <v>62</v>
      </c>
      <c r="D23" s="15" t="s">
        <v>63</v>
      </c>
      <c r="E23" s="23" t="s">
        <v>75</v>
      </c>
      <c r="F23" s="15">
        <v>5</v>
      </c>
      <c r="G23" s="15">
        <v>2</v>
      </c>
      <c r="H23" s="7"/>
      <c r="I23" s="50">
        <v>3551836.29</v>
      </c>
      <c r="J23" s="50">
        <v>1672104.17</v>
      </c>
      <c r="K23" s="50"/>
      <c r="L23" s="50">
        <v>1686394.48</v>
      </c>
      <c r="M23" s="5"/>
      <c r="N23" s="5"/>
      <c r="O23" s="5"/>
      <c r="P23" s="5"/>
      <c r="Q23" s="5"/>
      <c r="R23" s="50"/>
      <c r="S23" s="50"/>
      <c r="T23" s="5"/>
      <c r="U23" s="5"/>
      <c r="V23" s="5"/>
      <c r="W23" s="5"/>
      <c r="X23" s="5"/>
      <c r="Y23" s="5"/>
      <c r="Z23" s="5"/>
      <c r="AA23" s="5"/>
      <c r="AB23" s="5"/>
      <c r="AC23" s="50">
        <v>193337.64</v>
      </c>
      <c r="AD23" s="5"/>
      <c r="AE23" s="36"/>
    </row>
    <row r="24" spans="1:32" ht="21.75" customHeight="1">
      <c r="A24" s="15">
        <v>7</v>
      </c>
      <c r="B24" s="15" t="s">
        <v>61</v>
      </c>
      <c r="C24" s="15" t="s">
        <v>62</v>
      </c>
      <c r="D24" s="15" t="s">
        <v>63</v>
      </c>
      <c r="E24" s="23" t="s">
        <v>76</v>
      </c>
      <c r="F24" s="15">
        <v>12</v>
      </c>
      <c r="G24" s="15"/>
      <c r="H24" s="7"/>
      <c r="I24" s="50">
        <v>8127887.5499999998</v>
      </c>
      <c r="J24" s="5"/>
      <c r="K24" s="5"/>
      <c r="L24" s="5"/>
      <c r="M24" s="5"/>
      <c r="N24" s="5"/>
      <c r="O24" s="5"/>
      <c r="P24" s="14"/>
      <c r="Q24" s="7"/>
      <c r="R24" s="50">
        <v>535</v>
      </c>
      <c r="S24" s="50">
        <v>7969148.8600000003</v>
      </c>
      <c r="T24" s="14"/>
      <c r="U24" s="14"/>
      <c r="V24" s="14"/>
      <c r="W24" s="5"/>
      <c r="X24" s="5"/>
      <c r="Y24" s="5"/>
      <c r="Z24" s="5"/>
      <c r="AA24" s="5"/>
      <c r="AB24" s="5"/>
      <c r="AC24" s="50">
        <v>158738.69</v>
      </c>
      <c r="AD24" s="6"/>
      <c r="AE24" s="36"/>
    </row>
    <row r="25" spans="1:32" ht="21.75" customHeight="1">
      <c r="A25" s="46">
        <v>8</v>
      </c>
      <c r="B25" s="46" t="s">
        <v>61</v>
      </c>
      <c r="C25" s="46" t="s">
        <v>62</v>
      </c>
      <c r="D25" s="46" t="s">
        <v>63</v>
      </c>
      <c r="E25" s="23" t="s">
        <v>73</v>
      </c>
      <c r="F25" s="46">
        <v>22</v>
      </c>
      <c r="G25" s="46"/>
      <c r="H25" s="49"/>
      <c r="I25" s="50">
        <v>4944387.1000000006</v>
      </c>
      <c r="J25" s="5"/>
      <c r="K25" s="5"/>
      <c r="L25" s="5"/>
      <c r="M25" s="5"/>
      <c r="N25" s="5"/>
      <c r="O25" s="5"/>
      <c r="P25" s="45"/>
      <c r="Q25" s="7"/>
      <c r="R25" s="50">
        <v>483</v>
      </c>
      <c r="S25" s="50">
        <v>4800561.28</v>
      </c>
      <c r="T25" s="45"/>
      <c r="U25" s="45"/>
      <c r="V25" s="45"/>
      <c r="W25" s="5"/>
      <c r="X25" s="5"/>
      <c r="Y25" s="5"/>
      <c r="Z25" s="5"/>
      <c r="AA25" s="5"/>
      <c r="AB25" s="5"/>
      <c r="AC25" s="50">
        <v>143825.82</v>
      </c>
      <c r="AD25" s="6"/>
      <c r="AE25" s="36"/>
    </row>
    <row r="26" spans="1:32" ht="21.75" customHeight="1">
      <c r="A26" s="46">
        <v>9</v>
      </c>
      <c r="B26" s="46" t="s">
        <v>61</v>
      </c>
      <c r="C26" s="46" t="s">
        <v>62</v>
      </c>
      <c r="D26" s="46" t="s">
        <v>63</v>
      </c>
      <c r="E26" s="23" t="s">
        <v>73</v>
      </c>
      <c r="F26" s="46">
        <v>24</v>
      </c>
      <c r="G26" s="46"/>
      <c r="H26" s="49"/>
      <c r="I26" s="50">
        <v>4805476.5199999996</v>
      </c>
      <c r="J26" s="5"/>
      <c r="K26" s="5"/>
      <c r="L26" s="5"/>
      <c r="M26" s="5"/>
      <c r="N26" s="5"/>
      <c r="O26" s="5"/>
      <c r="P26" s="45"/>
      <c r="Q26" s="7"/>
      <c r="R26" s="50">
        <v>483</v>
      </c>
      <c r="S26" s="50">
        <v>4661714.38</v>
      </c>
      <c r="T26" s="45"/>
      <c r="U26" s="45"/>
      <c r="V26" s="45"/>
      <c r="W26" s="5"/>
      <c r="X26" s="5"/>
      <c r="Y26" s="5"/>
      <c r="Z26" s="5"/>
      <c r="AA26" s="5"/>
      <c r="AB26" s="5"/>
      <c r="AC26" s="50">
        <v>143762.14000000001</v>
      </c>
      <c r="AD26" s="6"/>
      <c r="AE26" s="36"/>
    </row>
    <row r="27" spans="1:32" s="35" customFormat="1" ht="24.75" customHeight="1">
      <c r="A27" s="122" t="s">
        <v>80</v>
      </c>
      <c r="B27" s="123"/>
      <c r="C27" s="123"/>
      <c r="D27" s="123"/>
      <c r="E27" s="123"/>
      <c r="F27" s="123"/>
      <c r="G27" s="123"/>
      <c r="H27" s="124"/>
      <c r="I27" s="30">
        <f>SUM(I18:I26)</f>
        <v>59576907.159999996</v>
      </c>
      <c r="J27" s="30">
        <f>SUM(J23:J26)</f>
        <v>1672104.17</v>
      </c>
      <c r="K27" s="30"/>
      <c r="L27" s="30">
        <f>SUM(L18:L26)</f>
        <v>1686394.48</v>
      </c>
      <c r="M27" s="27"/>
      <c r="N27" s="27"/>
      <c r="O27" s="27"/>
      <c r="P27" s="27"/>
      <c r="Q27" s="27"/>
      <c r="R27" s="30">
        <f>SUM(R18:R26)</f>
        <v>5454</v>
      </c>
      <c r="S27" s="30">
        <f>SUM(S18:S26)</f>
        <v>54724592.869999997</v>
      </c>
      <c r="T27" s="27"/>
      <c r="U27" s="27"/>
      <c r="V27" s="30"/>
      <c r="W27" s="30"/>
      <c r="X27" s="27"/>
      <c r="Y27" s="27"/>
      <c r="Z27" s="27"/>
      <c r="AA27" s="27"/>
      <c r="AB27" s="27"/>
      <c r="AC27" s="30">
        <f>SUM(AC18:AC26)</f>
        <v>1493815.6400000001</v>
      </c>
      <c r="AD27" s="27"/>
      <c r="AE27" s="37"/>
    </row>
    <row r="28" spans="1:32">
      <c r="A28" s="125">
        <v>2025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7"/>
    </row>
    <row r="29" spans="1:32" s="63" customFormat="1" ht="18.75" customHeight="1">
      <c r="A29" s="61">
        <v>1</v>
      </c>
      <c r="B29" s="61" t="s">
        <v>81</v>
      </c>
      <c r="C29" s="61" t="s">
        <v>82</v>
      </c>
      <c r="D29" s="61"/>
      <c r="E29" s="23"/>
      <c r="F29" s="61">
        <v>1</v>
      </c>
      <c r="G29" s="65"/>
      <c r="H29" s="65"/>
      <c r="I29" s="74">
        <f>S29+AC29+AE29</f>
        <v>8843234.8699999992</v>
      </c>
      <c r="J29" s="66"/>
      <c r="K29" s="66"/>
      <c r="L29" s="66"/>
      <c r="M29" s="66"/>
      <c r="N29" s="66"/>
      <c r="O29" s="66"/>
      <c r="P29" s="66"/>
      <c r="Q29" s="66"/>
      <c r="R29" s="66">
        <v>453.6</v>
      </c>
      <c r="S29" s="50">
        <v>8707767.3399999999</v>
      </c>
      <c r="T29" s="66"/>
      <c r="U29" s="66"/>
      <c r="V29" s="67"/>
      <c r="W29" s="66"/>
      <c r="X29" s="66"/>
      <c r="Y29" s="66"/>
      <c r="Z29" s="66"/>
      <c r="AA29" s="66"/>
      <c r="AB29" s="66"/>
      <c r="AC29" s="50">
        <v>135467.53</v>
      </c>
      <c r="AD29" s="65"/>
      <c r="AE29" s="50"/>
      <c r="AF29" s="92"/>
    </row>
    <row r="30" spans="1:32" s="63" customFormat="1" ht="19.5" customHeight="1">
      <c r="A30" s="61">
        <v>2</v>
      </c>
      <c r="B30" s="61" t="s">
        <v>61</v>
      </c>
      <c r="C30" s="61" t="s">
        <v>62</v>
      </c>
      <c r="D30" s="61" t="s">
        <v>63</v>
      </c>
      <c r="E30" s="23" t="s">
        <v>72</v>
      </c>
      <c r="F30" s="61">
        <v>70</v>
      </c>
      <c r="G30" s="61"/>
      <c r="H30" s="68"/>
      <c r="I30" s="74">
        <f>S30+AC30+AE30</f>
        <v>11242395.25</v>
      </c>
      <c r="J30" s="66"/>
      <c r="K30" s="66"/>
      <c r="L30" s="66"/>
      <c r="M30" s="66"/>
      <c r="N30" s="66"/>
      <c r="O30" s="66"/>
      <c r="P30" s="66"/>
      <c r="Q30" s="66"/>
      <c r="R30" s="66">
        <v>1012</v>
      </c>
      <c r="S30" s="50">
        <v>10904073.439999999</v>
      </c>
      <c r="T30" s="66"/>
      <c r="U30" s="66"/>
      <c r="V30" s="66"/>
      <c r="W30" s="66"/>
      <c r="X30" s="66"/>
      <c r="Y30" s="66"/>
      <c r="Z30" s="66"/>
      <c r="AA30" s="66"/>
      <c r="AB30" s="66"/>
      <c r="AC30" s="50">
        <v>134212.96</v>
      </c>
      <c r="AD30" s="69"/>
      <c r="AE30" s="50">
        <v>204108.85</v>
      </c>
      <c r="AF30" s="93"/>
    </row>
    <row r="31" spans="1:32" s="63" customFormat="1" ht="18" customHeight="1">
      <c r="A31" s="81">
        <v>3</v>
      </c>
      <c r="B31" s="61" t="s">
        <v>61</v>
      </c>
      <c r="C31" s="61" t="s">
        <v>62</v>
      </c>
      <c r="D31" s="61" t="s">
        <v>63</v>
      </c>
      <c r="E31" s="23" t="s">
        <v>78</v>
      </c>
      <c r="F31" s="61">
        <v>3</v>
      </c>
      <c r="G31" s="61"/>
      <c r="H31" s="68"/>
      <c r="I31" s="74">
        <f>S31+Y31+AC31+AE31</f>
        <v>30277119.460000001</v>
      </c>
      <c r="J31" s="66"/>
      <c r="K31" s="66"/>
      <c r="L31" s="66"/>
      <c r="M31" s="66"/>
      <c r="N31" s="66"/>
      <c r="O31" s="66"/>
      <c r="P31" s="66"/>
      <c r="Q31" s="66"/>
      <c r="R31" s="66">
        <v>929</v>
      </c>
      <c r="S31" s="50">
        <v>12969704.869999999</v>
      </c>
      <c r="T31" s="66"/>
      <c r="U31" s="66"/>
      <c r="V31" s="66"/>
      <c r="W31" s="66"/>
      <c r="X31" s="79">
        <v>1461.36</v>
      </c>
      <c r="Y31" s="50">
        <v>16379684.59</v>
      </c>
      <c r="Z31" s="66"/>
      <c r="AA31" s="66"/>
      <c r="AB31" s="66"/>
      <c r="AC31" s="50">
        <v>315047.11</v>
      </c>
      <c r="AD31" s="69"/>
      <c r="AE31" s="50">
        <v>612682.89</v>
      </c>
      <c r="AF31" s="93"/>
    </row>
    <row r="32" spans="1:32" s="63" customFormat="1" ht="18" customHeight="1">
      <c r="A32" s="81">
        <v>4</v>
      </c>
      <c r="B32" s="62" t="s">
        <v>61</v>
      </c>
      <c r="C32" s="62" t="s">
        <v>62</v>
      </c>
      <c r="D32" s="62" t="s">
        <v>63</v>
      </c>
      <c r="E32" s="23" t="s">
        <v>84</v>
      </c>
      <c r="F32" s="62">
        <v>1</v>
      </c>
      <c r="G32" s="62"/>
      <c r="H32" s="69" t="s">
        <v>85</v>
      </c>
      <c r="I32" s="74">
        <f>J32+L32+M32+N32+O32+Y32+AC32+AE32</f>
        <v>15018174.43</v>
      </c>
      <c r="J32" s="66"/>
      <c r="K32" s="66"/>
      <c r="L32" s="66"/>
      <c r="M32" s="66"/>
      <c r="N32" s="66"/>
      <c r="O32" s="66"/>
      <c r="P32" s="66"/>
      <c r="Q32" s="66"/>
      <c r="R32" s="66"/>
      <c r="S32" s="50"/>
      <c r="T32" s="66"/>
      <c r="U32" s="66"/>
      <c r="V32" s="66"/>
      <c r="W32" s="66"/>
      <c r="X32" s="79">
        <v>1442.6</v>
      </c>
      <c r="Y32" s="50">
        <v>14562881.470000001</v>
      </c>
      <c r="Z32" s="66"/>
      <c r="AA32" s="66"/>
      <c r="AB32" s="66"/>
      <c r="AC32" s="50">
        <v>181839.12</v>
      </c>
      <c r="AD32" s="69"/>
      <c r="AE32" s="50">
        <v>273453.84000000003</v>
      </c>
      <c r="AF32" s="93"/>
    </row>
    <row r="33" spans="1:32" s="63" customFormat="1" ht="18" customHeight="1">
      <c r="A33" s="81">
        <v>5</v>
      </c>
      <c r="B33" s="62" t="s">
        <v>61</v>
      </c>
      <c r="C33" s="62" t="s">
        <v>62</v>
      </c>
      <c r="D33" s="62" t="s">
        <v>63</v>
      </c>
      <c r="E33" s="23" t="s">
        <v>75</v>
      </c>
      <c r="F33" s="62">
        <v>21</v>
      </c>
      <c r="G33" s="62"/>
      <c r="H33" s="68"/>
      <c r="I33" s="74">
        <f>S33+AC33+AE33</f>
        <v>20640535.560000002</v>
      </c>
      <c r="J33" s="66"/>
      <c r="K33" s="66"/>
      <c r="L33" s="66"/>
      <c r="M33" s="66"/>
      <c r="N33" s="66"/>
      <c r="O33" s="66"/>
      <c r="P33" s="66"/>
      <c r="Q33" s="66"/>
      <c r="R33" s="66">
        <v>1876</v>
      </c>
      <c r="S33" s="50">
        <v>19937832.52</v>
      </c>
      <c r="T33" s="66"/>
      <c r="U33" s="66"/>
      <c r="V33" s="66"/>
      <c r="W33" s="66"/>
      <c r="X33" s="79"/>
      <c r="Y33" s="66"/>
      <c r="Z33" s="66"/>
      <c r="AA33" s="66"/>
      <c r="AB33" s="66"/>
      <c r="AC33" s="50">
        <v>286491.01</v>
      </c>
      <c r="AD33" s="69"/>
      <c r="AE33" s="50">
        <v>416212.03</v>
      </c>
      <c r="AF33" s="93"/>
    </row>
    <row r="34" spans="1:32" s="63" customFormat="1" ht="18" customHeight="1">
      <c r="A34" s="81">
        <v>6</v>
      </c>
      <c r="B34" s="73" t="s">
        <v>61</v>
      </c>
      <c r="C34" s="73" t="s">
        <v>62</v>
      </c>
      <c r="D34" s="73" t="s">
        <v>63</v>
      </c>
      <c r="E34" s="23" t="s">
        <v>83</v>
      </c>
      <c r="F34" s="73">
        <v>5</v>
      </c>
      <c r="G34" s="73"/>
      <c r="H34" s="68"/>
      <c r="I34" s="74">
        <f>W34+AE34</f>
        <v>295630.19</v>
      </c>
      <c r="J34" s="66"/>
      <c r="K34" s="66"/>
      <c r="L34" s="66"/>
      <c r="M34" s="66"/>
      <c r="N34" s="66"/>
      <c r="O34" s="66"/>
      <c r="P34" s="66"/>
      <c r="Q34" s="66"/>
      <c r="R34" s="66"/>
      <c r="S34" s="50"/>
      <c r="T34" s="66"/>
      <c r="U34" s="66"/>
      <c r="V34" s="79">
        <v>73</v>
      </c>
      <c r="W34" s="50">
        <v>289311.90999999997</v>
      </c>
      <c r="X34" s="79"/>
      <c r="Y34" s="66"/>
      <c r="Z34" s="66"/>
      <c r="AA34" s="66"/>
      <c r="AB34" s="66"/>
      <c r="AC34" s="50"/>
      <c r="AD34" s="69"/>
      <c r="AE34" s="50">
        <v>6318.28</v>
      </c>
      <c r="AF34" s="93"/>
    </row>
    <row r="35" spans="1:32" s="63" customFormat="1" ht="18" customHeight="1">
      <c r="A35" s="81">
        <v>7</v>
      </c>
      <c r="B35" s="73" t="s">
        <v>61</v>
      </c>
      <c r="C35" s="73" t="s">
        <v>62</v>
      </c>
      <c r="D35" s="73" t="s">
        <v>63</v>
      </c>
      <c r="E35" s="77" t="s">
        <v>74</v>
      </c>
      <c r="F35" s="78">
        <v>24</v>
      </c>
      <c r="G35" s="76"/>
      <c r="H35" s="76"/>
      <c r="I35" s="79">
        <f>S35+AC35+AE35</f>
        <v>5104190.63</v>
      </c>
      <c r="J35" s="71"/>
      <c r="K35" s="72"/>
      <c r="L35" s="71"/>
      <c r="M35" s="71"/>
      <c r="N35" s="71"/>
      <c r="O35" s="71"/>
      <c r="P35" s="72"/>
      <c r="Q35" s="72"/>
      <c r="R35" s="66">
        <v>367</v>
      </c>
      <c r="S35" s="50">
        <v>4902615.2699999996</v>
      </c>
      <c r="T35" s="69"/>
      <c r="U35" s="69"/>
      <c r="V35" s="67"/>
      <c r="W35" s="66"/>
      <c r="X35" s="79"/>
      <c r="Y35" s="66"/>
      <c r="Z35" s="69"/>
      <c r="AA35" s="69"/>
      <c r="AB35" s="69"/>
      <c r="AC35" s="50">
        <v>100534.21</v>
      </c>
      <c r="AD35" s="72"/>
      <c r="AE35" s="50">
        <v>101041.15</v>
      </c>
      <c r="AF35" s="94"/>
    </row>
    <row r="36" spans="1:32" s="64" customFormat="1" ht="22.5" customHeight="1">
      <c r="A36" s="81">
        <v>8</v>
      </c>
      <c r="B36" s="80" t="s">
        <v>61</v>
      </c>
      <c r="C36" s="80" t="s">
        <v>62</v>
      </c>
      <c r="D36" s="83" t="s">
        <v>63</v>
      </c>
      <c r="E36" s="23" t="s">
        <v>75</v>
      </c>
      <c r="F36" s="78">
        <v>23</v>
      </c>
      <c r="G36" s="76"/>
      <c r="H36" s="76"/>
      <c r="I36" s="79">
        <f>S36+AC36+AE36</f>
        <v>11551362.9</v>
      </c>
      <c r="J36" s="71"/>
      <c r="K36" s="72"/>
      <c r="L36" s="71"/>
      <c r="M36" s="71"/>
      <c r="N36" s="71"/>
      <c r="O36" s="71"/>
      <c r="P36" s="72"/>
      <c r="Q36" s="72"/>
      <c r="R36" s="66">
        <v>976</v>
      </c>
      <c r="S36" s="50">
        <v>11161288.720000001</v>
      </c>
      <c r="T36" s="69"/>
      <c r="U36" s="69"/>
      <c r="V36" s="67"/>
      <c r="W36" s="66"/>
      <c r="X36" s="79"/>
      <c r="Y36" s="66"/>
      <c r="Z36" s="69"/>
      <c r="AA36" s="69"/>
      <c r="AB36" s="69"/>
      <c r="AC36" s="50">
        <v>157076.81</v>
      </c>
      <c r="AD36" s="72"/>
      <c r="AE36" s="50">
        <v>232997.37</v>
      </c>
      <c r="AF36" s="94"/>
    </row>
    <row r="37" spans="1:32" s="64" customFormat="1" ht="29.25" customHeight="1">
      <c r="A37" s="122" t="s">
        <v>80</v>
      </c>
      <c r="B37" s="123"/>
      <c r="C37" s="123"/>
      <c r="D37" s="123"/>
      <c r="E37" s="123"/>
      <c r="F37" s="123"/>
      <c r="G37" s="123"/>
      <c r="H37" s="124"/>
      <c r="I37" s="70">
        <f>SUM(I29:I36)</f>
        <v>102972643.28999999</v>
      </c>
      <c r="J37" s="71">
        <f>SUM(J29:J33)</f>
        <v>0</v>
      </c>
      <c r="K37" s="72"/>
      <c r="L37" s="71">
        <f>SUM(L29:L33)</f>
        <v>0</v>
      </c>
      <c r="M37" s="71">
        <f>SUM(M29:M33)</f>
        <v>0</v>
      </c>
      <c r="N37" s="71">
        <f>SUM(N29:N33)</f>
        <v>0</v>
      </c>
      <c r="O37" s="71">
        <f>SUM(O29:O33)</f>
        <v>0</v>
      </c>
      <c r="P37" s="72"/>
      <c r="Q37" s="72"/>
      <c r="R37" s="71">
        <f>SUM(R29:R36)</f>
        <v>5613.6</v>
      </c>
      <c r="S37" s="71">
        <f>SUM(S29:S36)</f>
        <v>68583282.159999996</v>
      </c>
      <c r="T37" s="72"/>
      <c r="U37" s="72"/>
      <c r="V37" s="98">
        <f>SUM(V29:V35)</f>
        <v>73</v>
      </c>
      <c r="W37" s="70">
        <f>SUM(W29:W36)</f>
        <v>289311.90999999997</v>
      </c>
      <c r="X37" s="70">
        <f>SUM(X29:X36)</f>
        <v>2903.96</v>
      </c>
      <c r="Y37" s="71">
        <f>SUM(Y29:Y36)</f>
        <v>30942566.060000002</v>
      </c>
      <c r="Z37" s="72"/>
      <c r="AA37" s="72"/>
      <c r="AB37" s="72"/>
      <c r="AC37" s="71">
        <f>SUM(AC29:AC36)</f>
        <v>1310668.75</v>
      </c>
      <c r="AD37" s="72"/>
      <c r="AE37" s="91">
        <f>SUM(AE29:AE36)</f>
        <v>1846814.4100000001</v>
      </c>
    </row>
    <row r="38" spans="1:32" ht="24" customHeight="1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</sheetData>
  <mergeCells count="35">
    <mergeCell ref="Z3:Z5"/>
    <mergeCell ref="AD3:AD5"/>
    <mergeCell ref="N1:AE1"/>
    <mergeCell ref="AA3:AB5"/>
    <mergeCell ref="R3:S5"/>
    <mergeCell ref="X3:Y5"/>
    <mergeCell ref="AC3:AC5"/>
    <mergeCell ref="A2:AE2"/>
    <mergeCell ref="AE3:AE5"/>
    <mergeCell ref="A3:A6"/>
    <mergeCell ref="B3:H3"/>
    <mergeCell ref="I3:I5"/>
    <mergeCell ref="V5:W5"/>
    <mergeCell ref="T5:U5"/>
    <mergeCell ref="T3:W4"/>
    <mergeCell ref="J3:O3"/>
    <mergeCell ref="A37:H37"/>
    <mergeCell ref="A8:AE8"/>
    <mergeCell ref="A16:H16"/>
    <mergeCell ref="A17:AE17"/>
    <mergeCell ref="A27:H27"/>
    <mergeCell ref="A28:AE28"/>
    <mergeCell ref="P3:Q5"/>
    <mergeCell ref="C4:C6"/>
    <mergeCell ref="B4:B6"/>
    <mergeCell ref="O4:O5"/>
    <mergeCell ref="N4:N5"/>
    <mergeCell ref="M4:M5"/>
    <mergeCell ref="L4:L5"/>
    <mergeCell ref="H4:H6"/>
    <mergeCell ref="G4:G6"/>
    <mergeCell ref="F4:F6"/>
    <mergeCell ref="E4:E6"/>
    <mergeCell ref="D4:D6"/>
    <mergeCell ref="J4:K4"/>
  </mergeCells>
  <conditionalFormatting sqref="I9:I15">
    <cfRule type="expression" dxfId="133" priority="130">
      <formula>BW9=5</formula>
    </cfRule>
    <cfRule type="expression" dxfId="132" priority="131">
      <formula>BW9=4</formula>
    </cfRule>
    <cfRule type="expression" dxfId="131" priority="132">
      <formula>BW9=3</formula>
    </cfRule>
    <cfRule type="expression" dxfId="130" priority="133">
      <formula>BW9=2</formula>
    </cfRule>
    <cfRule type="expression" dxfId="129" priority="134">
      <formula>BW9=1</formula>
    </cfRule>
  </conditionalFormatting>
  <conditionalFormatting sqref="S9:S15">
    <cfRule type="expression" dxfId="128" priority="125">
      <formula>CG9=5</formula>
    </cfRule>
    <cfRule type="expression" dxfId="127" priority="126">
      <formula>CG9=4</formula>
    </cfRule>
    <cfRule type="expression" dxfId="126" priority="127">
      <formula>CG9=3</formula>
    </cfRule>
    <cfRule type="expression" dxfId="125" priority="128">
      <formula>CG9=2</formula>
    </cfRule>
    <cfRule type="expression" dxfId="124" priority="129">
      <formula>CG9=1</formula>
    </cfRule>
  </conditionalFormatting>
  <conditionalFormatting sqref="S9:S15">
    <cfRule type="expression" dxfId="123" priority="120">
      <formula>CG9=5</formula>
    </cfRule>
    <cfRule type="expression" dxfId="122" priority="121">
      <formula>CG9=4</formula>
    </cfRule>
    <cfRule type="expression" dxfId="121" priority="122">
      <formula>CG9=3</formula>
    </cfRule>
    <cfRule type="expression" dxfId="120" priority="123">
      <formula>CG9=2</formula>
    </cfRule>
    <cfRule type="expression" dxfId="119" priority="124">
      <formula>CG9=1</formula>
    </cfRule>
  </conditionalFormatting>
  <conditionalFormatting sqref="R9:R15">
    <cfRule type="expression" dxfId="118" priority="115">
      <formula>CF9=5</formula>
    </cfRule>
    <cfRule type="expression" dxfId="117" priority="116">
      <formula>CF9=4</formula>
    </cfRule>
    <cfRule type="expression" dxfId="116" priority="117">
      <formula>CF9=3</formula>
    </cfRule>
    <cfRule type="expression" dxfId="115" priority="118">
      <formula>CF9=2</formula>
    </cfRule>
    <cfRule type="expression" dxfId="114" priority="119">
      <formula>CF9=1</formula>
    </cfRule>
  </conditionalFormatting>
  <conditionalFormatting sqref="R9:R15">
    <cfRule type="expression" dxfId="113" priority="110">
      <formula>CF9=5</formula>
    </cfRule>
    <cfRule type="expression" dxfId="112" priority="111">
      <formula>CF9=4</formula>
    </cfRule>
    <cfRule type="expression" dxfId="111" priority="112">
      <formula>CF9=3</formula>
    </cfRule>
    <cfRule type="expression" dxfId="110" priority="113">
      <formula>CF9=2</formula>
    </cfRule>
    <cfRule type="expression" dxfId="109" priority="114">
      <formula>CF9=1</formula>
    </cfRule>
  </conditionalFormatting>
  <conditionalFormatting sqref="AC9:AC15">
    <cfRule type="expression" dxfId="108" priority="105">
      <formula>CQ9=5</formula>
    </cfRule>
    <cfRule type="expression" dxfId="107" priority="106">
      <formula>CQ9=4</formula>
    </cfRule>
    <cfRule type="expression" dxfId="106" priority="107">
      <formula>CQ9=3</formula>
    </cfRule>
    <cfRule type="expression" dxfId="105" priority="108">
      <formula>CQ9=2</formula>
    </cfRule>
    <cfRule type="expression" dxfId="104" priority="109">
      <formula>CQ9=1</formula>
    </cfRule>
  </conditionalFormatting>
  <conditionalFormatting sqref="AC9:AC15">
    <cfRule type="expression" dxfId="103" priority="100">
      <formula>CQ9=5</formula>
    </cfRule>
    <cfRule type="expression" dxfId="102" priority="101">
      <formula>CQ9=4</formula>
    </cfRule>
    <cfRule type="expression" dxfId="101" priority="102">
      <formula>CQ9=3</formula>
    </cfRule>
    <cfRule type="expression" dxfId="100" priority="103">
      <formula>CQ9=2</formula>
    </cfRule>
    <cfRule type="expression" dxfId="99" priority="104">
      <formula>CQ9=1</formula>
    </cfRule>
  </conditionalFormatting>
  <conditionalFormatting sqref="I18:I26">
    <cfRule type="expression" dxfId="98" priority="95">
      <formula>BW18=5</formula>
    </cfRule>
    <cfRule type="expression" dxfId="97" priority="96">
      <formula>BW18=4</formula>
    </cfRule>
    <cfRule type="expression" dxfId="96" priority="97">
      <formula>BW18=3</formula>
    </cfRule>
    <cfRule type="expression" dxfId="95" priority="98">
      <formula>BW18=2</formula>
    </cfRule>
    <cfRule type="expression" dxfId="94" priority="99">
      <formula>BW18=1</formula>
    </cfRule>
  </conditionalFormatting>
  <conditionalFormatting sqref="J23:L23">
    <cfRule type="expression" dxfId="93" priority="90">
      <formula>BX23=5</formula>
    </cfRule>
    <cfRule type="expression" dxfId="92" priority="91">
      <formula>BX23=4</formula>
    </cfRule>
    <cfRule type="expression" dxfId="91" priority="92">
      <formula>BX23=3</formula>
    </cfRule>
    <cfRule type="expression" dxfId="90" priority="93">
      <formula>BX23=2</formula>
    </cfRule>
    <cfRule type="expression" dxfId="89" priority="94">
      <formula>BX23=1</formula>
    </cfRule>
  </conditionalFormatting>
  <conditionalFormatting sqref="J23:L23">
    <cfRule type="expression" dxfId="88" priority="85">
      <formula>BX23=5</formula>
    </cfRule>
    <cfRule type="expression" dxfId="87" priority="86">
      <formula>BX23=4</formula>
    </cfRule>
    <cfRule type="expression" dxfId="86" priority="87">
      <formula>BX23=3</formula>
    </cfRule>
    <cfRule type="expression" dxfId="85" priority="88">
      <formula>BX23=2</formula>
    </cfRule>
    <cfRule type="expression" dxfId="84" priority="89">
      <formula>BX23=1</formula>
    </cfRule>
  </conditionalFormatting>
  <conditionalFormatting sqref="AC23">
    <cfRule type="expression" dxfId="83" priority="80">
      <formula>CQ23=5</formula>
    </cfRule>
    <cfRule type="expression" dxfId="82" priority="81">
      <formula>CQ23=4</formula>
    </cfRule>
    <cfRule type="expression" dxfId="81" priority="82">
      <formula>CQ23=3</formula>
    </cfRule>
    <cfRule type="expression" dxfId="80" priority="83">
      <formula>CQ23=2</formula>
    </cfRule>
    <cfRule type="expression" dxfId="79" priority="84">
      <formula>CQ23=1</formula>
    </cfRule>
  </conditionalFormatting>
  <conditionalFormatting sqref="AC23">
    <cfRule type="expression" dxfId="78" priority="75">
      <formula>CQ23=5</formula>
    </cfRule>
    <cfRule type="expression" dxfId="77" priority="76">
      <formula>CQ23=4</formula>
    </cfRule>
    <cfRule type="expression" dxfId="76" priority="77">
      <formula>CQ23=3</formula>
    </cfRule>
    <cfRule type="expression" dxfId="75" priority="78">
      <formula>CQ23=2</formula>
    </cfRule>
    <cfRule type="expression" dxfId="74" priority="79">
      <formula>CQ23=1</formula>
    </cfRule>
  </conditionalFormatting>
  <conditionalFormatting sqref="AC20:AC26 AC18">
    <cfRule type="expression" dxfId="73" priority="70">
      <formula>CQ18=5</formula>
    </cfRule>
    <cfRule type="expression" dxfId="72" priority="71">
      <formula>CQ18=4</formula>
    </cfRule>
    <cfRule type="expression" dxfId="71" priority="72">
      <formula>CQ18=3</formula>
    </cfRule>
    <cfRule type="expression" dxfId="70" priority="73">
      <formula>CQ18=2</formula>
    </cfRule>
    <cfRule type="expression" dxfId="69" priority="74">
      <formula>CQ18=1</formula>
    </cfRule>
  </conditionalFormatting>
  <conditionalFormatting sqref="AC18:AC26">
    <cfRule type="expression" dxfId="68" priority="65">
      <formula>CQ18=5</formula>
    </cfRule>
    <cfRule type="expression" dxfId="67" priority="66">
      <formula>CQ18=4</formula>
    </cfRule>
    <cfRule type="expression" dxfId="66" priority="67">
      <formula>CQ18=3</formula>
    </cfRule>
    <cfRule type="expression" dxfId="65" priority="68">
      <formula>CQ18=2</formula>
    </cfRule>
    <cfRule type="expression" dxfId="64" priority="69">
      <formula>CQ18=1</formula>
    </cfRule>
  </conditionalFormatting>
  <conditionalFormatting sqref="R20:S26 R18:S18">
    <cfRule type="expression" dxfId="63" priority="60">
      <formula>CF18=5</formula>
    </cfRule>
    <cfRule type="expression" dxfId="62" priority="61">
      <formula>CF18=4</formula>
    </cfRule>
    <cfRule type="expression" dxfId="61" priority="62">
      <formula>CF18=3</formula>
    </cfRule>
    <cfRule type="expression" dxfId="60" priority="63">
      <formula>CF18=2</formula>
    </cfRule>
    <cfRule type="expression" dxfId="59" priority="64">
      <formula>CF18=1</formula>
    </cfRule>
  </conditionalFormatting>
  <conditionalFormatting sqref="R18:S26">
    <cfRule type="expression" dxfId="58" priority="55">
      <formula>CF18=5</formula>
    </cfRule>
    <cfRule type="expression" dxfId="57" priority="56">
      <formula>CF18=4</formula>
    </cfRule>
    <cfRule type="expression" dxfId="56" priority="57">
      <formula>CF18=3</formula>
    </cfRule>
    <cfRule type="expression" dxfId="55" priority="58">
      <formula>CF18=2</formula>
    </cfRule>
    <cfRule type="expression" dxfId="54" priority="59">
      <formula>CF18=1</formula>
    </cfRule>
  </conditionalFormatting>
  <conditionalFormatting sqref="AC29:AC36">
    <cfRule type="expression" dxfId="53" priority="54" stopIfTrue="1">
      <formula>AM29&gt;0</formula>
    </cfRule>
  </conditionalFormatting>
  <conditionalFormatting sqref="S29:S36">
    <cfRule type="expression" dxfId="52" priority="49">
      <formula>CG29=5</formula>
    </cfRule>
    <cfRule type="expression" dxfId="51" priority="50">
      <formula>CG29=4</formula>
    </cfRule>
    <cfRule type="expression" dxfId="50" priority="51">
      <formula>CG29=3</formula>
    </cfRule>
    <cfRule type="expression" dxfId="49" priority="52">
      <formula>CG29=2</formula>
    </cfRule>
    <cfRule type="expression" dxfId="48" priority="53">
      <formula>CG29=1</formula>
    </cfRule>
  </conditionalFormatting>
  <conditionalFormatting sqref="S29:S36">
    <cfRule type="expression" dxfId="47" priority="44">
      <formula>CG29=5</formula>
    </cfRule>
    <cfRule type="expression" dxfId="46" priority="45">
      <formula>CG29=4</formula>
    </cfRule>
    <cfRule type="expression" dxfId="45" priority="46">
      <formula>CG29=3</formula>
    </cfRule>
    <cfRule type="expression" dxfId="44" priority="47">
      <formula>CG29=2</formula>
    </cfRule>
    <cfRule type="expression" dxfId="43" priority="48">
      <formula>CG29=1</formula>
    </cfRule>
  </conditionalFormatting>
  <conditionalFormatting sqref="W34">
    <cfRule type="expression" dxfId="42" priority="39">
      <formula>CK34=5</formula>
    </cfRule>
    <cfRule type="expression" dxfId="41" priority="40">
      <formula>CK34=4</formula>
    </cfRule>
    <cfRule type="expression" dxfId="40" priority="41">
      <formula>CK34=3</formula>
    </cfRule>
    <cfRule type="expression" dxfId="39" priority="42">
      <formula>CK34=2</formula>
    </cfRule>
    <cfRule type="expression" dxfId="38" priority="43">
      <formula>CK34=1</formula>
    </cfRule>
  </conditionalFormatting>
  <conditionalFormatting sqref="W34">
    <cfRule type="expression" dxfId="37" priority="34">
      <formula>CK34=5</formula>
    </cfRule>
    <cfRule type="expression" dxfId="36" priority="35">
      <formula>CK34=4</formula>
    </cfRule>
    <cfRule type="expression" dxfId="35" priority="36">
      <formula>CK34=3</formula>
    </cfRule>
    <cfRule type="expression" dxfId="34" priority="37">
      <formula>CK34=2</formula>
    </cfRule>
    <cfRule type="expression" dxfId="33" priority="38">
      <formula>CK34=1</formula>
    </cfRule>
  </conditionalFormatting>
  <conditionalFormatting sqref="Y31:Y32">
    <cfRule type="expression" dxfId="32" priority="29">
      <formula>CM31=5</formula>
    </cfRule>
    <cfRule type="expression" dxfId="31" priority="30">
      <formula>CM31=4</formula>
    </cfRule>
    <cfRule type="expression" dxfId="30" priority="31">
      <formula>CM31=3</formula>
    </cfRule>
    <cfRule type="expression" dxfId="29" priority="32">
      <formula>CM31=2</formula>
    </cfRule>
    <cfRule type="expression" dxfId="28" priority="33">
      <formula>CM31=1</formula>
    </cfRule>
  </conditionalFormatting>
  <conditionalFormatting sqref="Y31:Y32">
    <cfRule type="expression" dxfId="27" priority="24">
      <formula>CM31=5</formula>
    </cfRule>
    <cfRule type="expression" dxfId="26" priority="25">
      <formula>CM31=4</formula>
    </cfRule>
    <cfRule type="expression" dxfId="25" priority="26">
      <formula>CM31=3</formula>
    </cfRule>
    <cfRule type="expression" dxfId="24" priority="27">
      <formula>CM31=2</formula>
    </cfRule>
    <cfRule type="expression" dxfId="23" priority="28">
      <formula>CM31=1</formula>
    </cfRule>
  </conditionalFormatting>
  <conditionalFormatting sqref="AC29:AC36">
    <cfRule type="expression" dxfId="22" priority="23" stopIfTrue="1">
      <formula>AM29&gt;0</formula>
    </cfRule>
  </conditionalFormatting>
  <conditionalFormatting sqref="AC29:AC36">
    <cfRule type="expression" dxfId="21" priority="18">
      <formula>CQ29=5</formula>
    </cfRule>
    <cfRule type="expression" dxfId="20" priority="19">
      <formula>CQ29=4</formula>
    </cfRule>
    <cfRule type="expression" dxfId="19" priority="20">
      <formula>CQ29=3</formula>
    </cfRule>
    <cfRule type="expression" dxfId="18" priority="21">
      <formula>CQ29=2</formula>
    </cfRule>
    <cfRule type="expression" dxfId="17" priority="22">
      <formula>CQ29=1</formula>
    </cfRule>
  </conditionalFormatting>
  <conditionalFormatting sqref="AC29:AC36">
    <cfRule type="expression" dxfId="16" priority="13">
      <formula>CQ29=5</formula>
    </cfRule>
    <cfRule type="expression" dxfId="15" priority="14">
      <formula>CQ29=4</formula>
    </cfRule>
    <cfRule type="expression" dxfId="14" priority="15">
      <formula>CQ29=3</formula>
    </cfRule>
    <cfRule type="expression" dxfId="13" priority="16">
      <formula>CQ29=2</formula>
    </cfRule>
    <cfRule type="expression" dxfId="12" priority="17">
      <formula>CQ29=1</formula>
    </cfRule>
  </conditionalFormatting>
  <conditionalFormatting sqref="AE29:AE36">
    <cfRule type="expression" dxfId="11" priority="12" stopIfTrue="1">
      <formula>AO29&gt;0</formula>
    </cfRule>
  </conditionalFormatting>
  <conditionalFormatting sqref="AE29:AE36">
    <cfRule type="expression" dxfId="10" priority="11" stopIfTrue="1">
      <formula>AO29&gt;0</formula>
    </cfRule>
  </conditionalFormatting>
  <conditionalFormatting sqref="AE29:AE36">
    <cfRule type="expression" dxfId="9" priority="6">
      <formula>CS29=5</formula>
    </cfRule>
    <cfRule type="expression" dxfId="8" priority="7">
      <formula>CS29=4</formula>
    </cfRule>
    <cfRule type="expression" dxfId="7" priority="8">
      <formula>CS29=3</formula>
    </cfRule>
    <cfRule type="expression" dxfId="6" priority="9">
      <formula>CS29=2</formula>
    </cfRule>
    <cfRule type="expression" dxfId="5" priority="10">
      <formula>CS29=1</formula>
    </cfRule>
  </conditionalFormatting>
  <conditionalFormatting sqref="AE29:AE36">
    <cfRule type="expression" dxfId="4" priority="1">
      <formula>CS29=5</formula>
    </cfRule>
    <cfRule type="expression" dxfId="3" priority="2">
      <formula>CS29=4</formula>
    </cfRule>
    <cfRule type="expression" dxfId="2" priority="3">
      <formula>CS29=3</formula>
    </cfRule>
    <cfRule type="expression" dxfId="1" priority="4">
      <formula>CS29=2</formula>
    </cfRule>
    <cfRule type="expression" dxfId="0" priority="5">
      <formula>CS29=1</formula>
    </cfRule>
  </conditionalFormatting>
  <printOptions horizontalCentered="1" verticalCentered="1"/>
  <pageMargins left="0.11811023622047245" right="0.11811023622047245" top="0.11811023622047245" bottom="0.19685039370078741" header="0.19685039370078741" footer="0"/>
  <pageSetup paperSize="9" scale="36" orientation="landscape" r:id="rId1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I13"/>
  <sheetViews>
    <sheetView view="pageBreakPreview" zoomScale="120" zoomScaleNormal="115" zoomScaleSheetLayoutView="120" workbookViewId="0">
      <selection activeCell="A2" sqref="A2:F2"/>
    </sheetView>
  </sheetViews>
  <sheetFormatPr defaultRowHeight="15"/>
  <cols>
    <col min="1" max="1" width="4.140625" customWidth="1"/>
    <col min="2" max="2" width="55.28515625" customWidth="1"/>
    <col min="3" max="6" width="20.7109375" customWidth="1"/>
  </cols>
  <sheetData>
    <row r="1" spans="1:9" ht="90" customHeight="1">
      <c r="A1" s="3"/>
      <c r="E1" s="133" t="s">
        <v>88</v>
      </c>
      <c r="F1" s="133"/>
    </row>
    <row r="2" spans="1:9" ht="41.25" customHeight="1">
      <c r="A2" s="134" t="s">
        <v>35</v>
      </c>
      <c r="B2" s="134"/>
      <c r="C2" s="134"/>
      <c r="D2" s="134"/>
      <c r="E2" s="134"/>
      <c r="F2" s="134"/>
    </row>
    <row r="3" spans="1:9" ht="71.25" customHeight="1">
      <c r="A3" s="135" t="s">
        <v>17</v>
      </c>
      <c r="B3" s="137" t="s">
        <v>41</v>
      </c>
      <c r="C3" s="12" t="s">
        <v>40</v>
      </c>
      <c r="D3" s="12" t="s">
        <v>14</v>
      </c>
      <c r="E3" s="11" t="s">
        <v>22</v>
      </c>
      <c r="F3" s="11" t="s">
        <v>13</v>
      </c>
    </row>
    <row r="4" spans="1:9">
      <c r="A4" s="136"/>
      <c r="B4" s="137"/>
      <c r="C4" s="2" t="s">
        <v>19</v>
      </c>
      <c r="D4" s="1" t="s">
        <v>2</v>
      </c>
      <c r="E4" s="1" t="s">
        <v>20</v>
      </c>
      <c r="F4" s="1" t="s">
        <v>55</v>
      </c>
    </row>
    <row r="5" spans="1:9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9" s="22" customFormat="1" ht="15.75">
      <c r="A6" s="17" t="s">
        <v>44</v>
      </c>
      <c r="B6" s="43">
        <v>2023</v>
      </c>
      <c r="C6" s="44"/>
      <c r="D6" s="9"/>
      <c r="E6" s="9"/>
      <c r="F6" s="9"/>
    </row>
    <row r="7" spans="1:9" ht="29.25" customHeight="1">
      <c r="A7" s="4"/>
      <c r="B7" s="39" t="s">
        <v>80</v>
      </c>
      <c r="C7" s="18">
        <v>19532.3</v>
      </c>
      <c r="D7" s="8">
        <v>846</v>
      </c>
      <c r="E7" s="42">
        <v>7</v>
      </c>
      <c r="F7" s="25">
        <v>37729977.399999999</v>
      </c>
      <c r="G7" s="40"/>
      <c r="H7" s="40"/>
      <c r="I7" s="41"/>
    </row>
    <row r="8" spans="1:9" s="22" customFormat="1" ht="15.75">
      <c r="A8" s="17" t="s">
        <v>44</v>
      </c>
      <c r="B8" s="43">
        <v>2024</v>
      </c>
      <c r="C8" s="44"/>
      <c r="D8" s="9"/>
      <c r="E8" s="9"/>
      <c r="F8" s="9"/>
    </row>
    <row r="9" spans="1:9" s="22" customFormat="1" ht="24.75" customHeight="1">
      <c r="A9" s="24"/>
      <c r="B9" s="39" t="s">
        <v>80</v>
      </c>
      <c r="C9" s="25">
        <v>17120.7</v>
      </c>
      <c r="D9" s="17">
        <v>875</v>
      </c>
      <c r="E9" s="17">
        <v>9</v>
      </c>
      <c r="F9" s="25">
        <v>59576907.159999996</v>
      </c>
    </row>
    <row r="10" spans="1:9" s="22" customFormat="1" ht="19.5" customHeight="1">
      <c r="A10" s="17" t="s">
        <v>44</v>
      </c>
      <c r="B10" s="43">
        <v>2025</v>
      </c>
      <c r="C10" s="44"/>
      <c r="D10" s="17"/>
      <c r="E10" s="17"/>
      <c r="F10" s="9"/>
    </row>
    <row r="11" spans="1:9" s="22" customFormat="1" ht="24.75" customHeight="1">
      <c r="A11" s="24"/>
      <c r="B11" s="39" t="s">
        <v>80</v>
      </c>
      <c r="C11" s="25">
        <v>26463.4</v>
      </c>
      <c r="D11" s="17">
        <v>953</v>
      </c>
      <c r="E11" s="17">
        <v>8</v>
      </c>
      <c r="F11" s="99">
        <v>102972643.28999999</v>
      </c>
    </row>
    <row r="12" spans="1:9" ht="16.5" customHeight="1">
      <c r="A12" s="132" t="s">
        <v>38</v>
      </c>
      <c r="B12" s="132"/>
      <c r="C12" s="132"/>
      <c r="D12" s="132"/>
      <c r="E12" s="132"/>
    </row>
    <row r="13" spans="1:9" ht="66" customHeight="1">
      <c r="A13" s="131"/>
      <c r="B13" s="131"/>
      <c r="C13" s="131"/>
      <c r="D13" s="131"/>
      <c r="E13" s="131"/>
      <c r="F13" s="131"/>
    </row>
  </sheetData>
  <mergeCells count="6">
    <mergeCell ref="A13:F13"/>
    <mergeCell ref="A12:E12"/>
    <mergeCell ref="E1:F1"/>
    <mergeCell ref="A2:F2"/>
    <mergeCell ref="A3:A4"/>
    <mergeCell ref="B3:B4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Пользователь</cp:lastModifiedBy>
  <cp:lastPrinted>2025-11-24T13:53:40Z</cp:lastPrinted>
  <dcterms:created xsi:type="dcterms:W3CDTF">2014-04-04T11:20:04Z</dcterms:created>
  <dcterms:modified xsi:type="dcterms:W3CDTF">2025-11-28T07:30:11Z</dcterms:modified>
</cp:coreProperties>
</file>