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105" windowWidth="16665" windowHeight="9810"/>
  </bookViews>
  <sheets>
    <sheet name="перечень МКД" sheetId="1" r:id="rId1"/>
    <sheet name="виды ремонта" sheetId="4" r:id="rId2"/>
    <sheet name="показатели" sheetId="3" r:id="rId3"/>
  </sheets>
  <definedNames>
    <definedName name="_xlnm.Print_Titles" localSheetId="1">'виды ремонта'!$3:$7</definedName>
    <definedName name="_xlnm.Print_Titles" localSheetId="0">'перечень МКД'!$3:$7</definedName>
    <definedName name="_xlnm.Print_Area" localSheetId="2">показатели!$A$1:$F$13</definedName>
    <definedName name="Перечень">#REF!</definedName>
    <definedName name="Перечень2">#REF!</definedName>
    <definedName name="Перечень3">#REF!</definedName>
  </definedNames>
  <calcPr calcId="125725"/>
</workbook>
</file>

<file path=xl/calcChain.xml><?xml version="1.0" encoding="utf-8"?>
<calcChain xmlns="http://schemas.openxmlformats.org/spreadsheetml/2006/main">
  <c r="N38" i="1"/>
  <c r="M38"/>
  <c r="L38"/>
  <c r="K38"/>
  <c r="J38" i="4"/>
  <c r="AF38"/>
  <c r="AD38"/>
  <c r="P38"/>
  <c r="J24"/>
  <c r="AF24"/>
  <c r="J33"/>
  <c r="AF33"/>
  <c r="J37"/>
  <c r="R29" i="1"/>
  <c r="R28"/>
  <c r="Q28"/>
  <c r="P28"/>
  <c r="K38" i="4"/>
  <c r="L38"/>
  <c r="M38"/>
  <c r="S38"/>
  <c r="T38"/>
  <c r="AF36"/>
  <c r="AF35"/>
  <c r="AF34"/>
  <c r="AF32"/>
  <c r="AF31"/>
  <c r="AF30"/>
  <c r="AF29"/>
  <c r="AF28"/>
  <c r="AF27"/>
  <c r="AF26"/>
  <c r="AF25"/>
  <c r="AF23"/>
  <c r="Q29" i="1" l="1"/>
  <c r="R31"/>
  <c r="R30"/>
  <c r="P29"/>
  <c r="Q30"/>
  <c r="P30"/>
  <c r="Q31"/>
  <c r="P31" l="1"/>
  <c r="Q32"/>
  <c r="R32"/>
  <c r="Q33"/>
  <c r="J36" i="4"/>
  <c r="J35"/>
  <c r="J34"/>
  <c r="J32"/>
  <c r="J31"/>
  <c r="J30"/>
  <c r="J28"/>
  <c r="J27"/>
  <c r="J25"/>
  <c r="J23"/>
  <c r="P32" i="1" l="1"/>
  <c r="P33"/>
  <c r="Q34"/>
  <c r="Q35" s="1"/>
  <c r="Q36" s="1"/>
  <c r="Q37" s="1"/>
  <c r="R33"/>
  <c r="J29" i="4"/>
  <c r="J26"/>
  <c r="M21" i="1"/>
  <c r="AF21" i="4"/>
  <c r="AD21"/>
  <c r="S21" i="1"/>
  <c r="O21"/>
  <c r="N21"/>
  <c r="L21"/>
  <c r="K21"/>
  <c r="J20" i="4"/>
  <c r="T21"/>
  <c r="S21"/>
  <c r="J19"/>
  <c r="J18"/>
  <c r="J17"/>
  <c r="J16"/>
  <c r="J15"/>
  <c r="J14"/>
  <c r="J13"/>
  <c r="J12"/>
  <c r="J11"/>
  <c r="J10"/>
  <c r="J9"/>
  <c r="P34" i="1" l="1"/>
  <c r="P35" s="1"/>
  <c r="P36" s="1"/>
  <c r="R34"/>
  <c r="R35" s="1"/>
  <c r="R36" s="1"/>
  <c r="J21" i="4"/>
  <c r="P37" i="1" l="1"/>
  <c r="R37"/>
  <c r="N45"/>
  <c r="K45"/>
  <c r="O45"/>
  <c r="M45" l="1"/>
  <c r="L45"/>
  <c r="S45" l="1"/>
  <c r="R23" l="1"/>
  <c r="Q23"/>
  <c r="P23"/>
  <c r="P24" l="1"/>
  <c r="P25" s="1"/>
  <c r="R24"/>
  <c r="R25" s="1"/>
  <c r="Q24"/>
  <c r="P26" l="1"/>
  <c r="P27" s="1"/>
  <c r="Q25"/>
  <c r="Q26" s="1"/>
  <c r="R26"/>
  <c r="Q27" l="1"/>
  <c r="R27"/>
  <c r="R38" l="1"/>
  <c r="P38"/>
  <c r="Q38" l="1"/>
  <c r="P40" l="1"/>
  <c r="R40"/>
  <c r="Q40"/>
  <c r="P41" l="1"/>
  <c r="P42" s="1"/>
  <c r="Q41"/>
  <c r="R41"/>
  <c r="R45" s="1"/>
  <c r="R42" l="1"/>
  <c r="R43" s="1"/>
  <c r="R44" s="1"/>
  <c r="Q42"/>
  <c r="Q43" s="1"/>
  <c r="Q45"/>
  <c r="P45"/>
  <c r="P43"/>
  <c r="P44" l="1"/>
  <c r="Q44"/>
</calcChain>
</file>

<file path=xl/sharedStrings.xml><?xml version="1.0" encoding="utf-8"?>
<sst xmlns="http://schemas.openxmlformats.org/spreadsheetml/2006/main" count="444" uniqueCount="97">
  <si>
    <t>Х</t>
  </si>
  <si>
    <t>руб./кв.м</t>
  </si>
  <si>
    <t>чел.</t>
  </si>
  <si>
    <t>кв.м</t>
  </si>
  <si>
    <t>за счет средств собственников помещений в МКД</t>
  </si>
  <si>
    <t>за счет средств местного бюджета</t>
  </si>
  <si>
    <t>за счет средств бюджета субъекта Российской Федерации</t>
  </si>
  <si>
    <t>в том числе:</t>
  </si>
  <si>
    <t>всего:</t>
  </si>
  <si>
    <t>в том числе жилых помещений, находящихся в собственности граждан</t>
  </si>
  <si>
    <t>Плановая дата завершения работ</t>
  </si>
  <si>
    <t>Предельная стоимость капитального ремонта 1 кв. м общей площади помещений МКД</t>
  </si>
  <si>
    <t>Удельная стоимость капитального ремонта 1 кв. м общей площади помещений МКД</t>
  </si>
  <si>
    <t>Стоимость капитального ремонта</t>
  </si>
  <si>
    <t>Количество жителей, зарегистрированных в МКД на дату утверждения краткосрочного плана</t>
  </si>
  <si>
    <t>Площадь помещений МКД:</t>
  </si>
  <si>
    <t>общая площадь МКД, всего</t>
  </si>
  <si>
    <t>№ п/п</t>
  </si>
  <si>
    <t>куб.м.</t>
  </si>
  <si>
    <t>кв.м.</t>
  </si>
  <si>
    <t>ед.</t>
  </si>
  <si>
    <t>№ п\п</t>
  </si>
  <si>
    <t>Количество МКД</t>
  </si>
  <si>
    <t>Перечень многоквартирных домов, которые подлежат капитальному ремонту</t>
  </si>
  <si>
    <t>наименование улицы</t>
  </si>
  <si>
    <t>дом</t>
  </si>
  <si>
    <t>корпус</t>
  </si>
  <si>
    <t>литера</t>
  </si>
  <si>
    <t>Ремонт внутридомовых инженерных систем</t>
  </si>
  <si>
    <t>Ремонт крыши</t>
  </si>
  <si>
    <t>Ремонт подвальных помещений</t>
  </si>
  <si>
    <t>Ремонт фасада</t>
  </si>
  <si>
    <t>Ремонт фундамента</t>
  </si>
  <si>
    <t>улица (тип)</t>
  </si>
  <si>
    <t xml:space="preserve">Планируемые показатели выполнения краткосрочного плана реализации региональной программы 
капитального ремонта общего имущества в многоквартирных домах </t>
  </si>
  <si>
    <t>наименование муниципального образования</t>
  </si>
  <si>
    <t>Адрес МКД *</t>
  </si>
  <si>
    <t>* - многоквартирный дом</t>
  </si>
  <si>
    <t>Ремонт отмостки</t>
  </si>
  <si>
    <t>Общая площадь МКД *, всего</t>
  </si>
  <si>
    <t>Наименование муниципального образования</t>
  </si>
  <si>
    <t>за счет средств Фонда содействия реформированию жилищно-коммунального хозяйства</t>
  </si>
  <si>
    <t>Стоимость капиталь-ного ремонта ВСЕГО</t>
  </si>
  <si>
    <t>-</t>
  </si>
  <si>
    <t>Строительный контроль</t>
  </si>
  <si>
    <t>холодного водоснабженя</t>
  </si>
  <si>
    <t>горячего водоснабжения</t>
  </si>
  <si>
    <t>водоотведения</t>
  </si>
  <si>
    <t>теплоснабжения</t>
  </si>
  <si>
    <t>газоснабжения</t>
  </si>
  <si>
    <t>электроснабжения</t>
  </si>
  <si>
    <t>Ремонт, замена, модернизация лифтов, ремонт лифтовых шахт, машинных и блочных помещений</t>
  </si>
  <si>
    <t>Разработка проектной документации в случаях, установленных законодательством, проектно-сметной, сметной документации</t>
  </si>
  <si>
    <t>Проведение государственной экспертизы проектной документации в случае, если проведение государственной экспертизы проектной документации предусмотрено законодательством</t>
  </si>
  <si>
    <t>руб.</t>
  </si>
  <si>
    <t>Год ввода в эксплуатацию</t>
  </si>
  <si>
    <t xml:space="preserve">Реестр многоквартирных домов, включенных в Перечень многоквартирных домов, которые подлежат капитальному ремонту, 
с указанием услуг и (или) работ по капитальному ремонту многоквартирных домов, а также стоимости таких услуг и (или) работ </t>
  </si>
  <si>
    <t>Водоснабжения</t>
  </si>
  <si>
    <t>Усиление несущих и ненесущих строительных конструкций</t>
  </si>
  <si>
    <t>Ремонт подвальных помещений, относящихся к общему имуществу в МКД, отмостки</t>
  </si>
  <si>
    <t>город</t>
  </si>
  <si>
    <t>Людиново</t>
  </si>
  <si>
    <t>улица</t>
  </si>
  <si>
    <t>Итого по МР "Город Людиново и Людиновский район"</t>
  </si>
  <si>
    <t>12.2026</t>
  </si>
  <si>
    <t>12.2027</t>
  </si>
  <si>
    <t>12.2028</t>
  </si>
  <si>
    <t>Маяковского</t>
  </si>
  <si>
    <t>Семашко</t>
  </si>
  <si>
    <t>Козлова</t>
  </si>
  <si>
    <t>Трудовые Резервы</t>
  </si>
  <si>
    <t>Осипенко</t>
  </si>
  <si>
    <t>Чугунова</t>
  </si>
  <si>
    <t>Герцена</t>
  </si>
  <si>
    <t>Фокина</t>
  </si>
  <si>
    <t>переулок</t>
  </si>
  <si>
    <t>2/1</t>
  </si>
  <si>
    <t>тип населенного пункта</t>
  </si>
  <si>
    <t>наименование населенного пункта</t>
  </si>
  <si>
    <t>Людиновский муниципальный округ</t>
  </si>
  <si>
    <t>Московкая</t>
  </si>
  <si>
    <t>28/1</t>
  </si>
  <si>
    <t>2-я Лесная</t>
  </si>
  <si>
    <t>Урицкого</t>
  </si>
  <si>
    <t>А</t>
  </si>
  <si>
    <t>Л. Толстого</t>
  </si>
  <si>
    <t>1-я Лесная</t>
  </si>
  <si>
    <t>К.Либкнехта</t>
  </si>
  <si>
    <t>Ленина</t>
  </si>
  <si>
    <t>Московская</t>
  </si>
  <si>
    <t>Е</t>
  </si>
  <si>
    <t>Г</t>
  </si>
  <si>
    <t>Итого по Людиновскому муниципальному округу Калужской области</t>
  </si>
  <si>
    <t>Щербакова</t>
  </si>
  <si>
    <t xml:space="preserve">Приложение № 1
к постановлению Администрации Людиновского муниципального округа Калужской области от 18.03.2026  № 226                 </t>
  </si>
  <si>
    <t xml:space="preserve">               Приложение № 2
к постановлению Администрации Людиновского муниципального округа Калужской области от 18.03.2026  № 226               
от 14.03.2025 № 308                                                                                             
</t>
  </si>
  <si>
    <t xml:space="preserve">Приложение № 3
к постановлению Администрации Людиновского муниципального округа Калужской области
от 18.03.2026 № 226                                                                                        </t>
  </si>
</sst>
</file>

<file path=xl/styles.xml><?xml version="1.0" encoding="utf-8"?>
<styleSheet xmlns="http://schemas.openxmlformats.org/spreadsheetml/2006/main">
  <numFmts count="1">
    <numFmt numFmtId="164" formatCode="#,##0.0"/>
  </numFmts>
  <fonts count="2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2"/>
      <charset val="204"/>
    </font>
    <font>
      <sz val="10"/>
      <name val="Arial Cyr"/>
      <charset val="204"/>
    </font>
    <font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0" fontId="5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3" fillId="0" borderId="0"/>
    <xf numFmtId="0" fontId="5" fillId="0" borderId="0"/>
  </cellStyleXfs>
  <cellXfs count="135">
    <xf numFmtId="0" fontId="0" fillId="0" borderId="0" xfId="0"/>
    <xf numFmtId="0" fontId="7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vertical="center"/>
    </xf>
    <xf numFmtId="0" fontId="9" fillId="0" borderId="0" xfId="0" applyFont="1"/>
    <xf numFmtId="0" fontId="7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textRotation="90" wrapText="1"/>
    </xf>
    <xf numFmtId="0" fontId="11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/>
    </xf>
    <xf numFmtId="4" fontId="9" fillId="0" borderId="1" xfId="0" applyNumberFormat="1" applyFont="1" applyFill="1" applyBorder="1" applyAlignment="1">
      <alignment horizontal="center" vertical="center"/>
    </xf>
    <xf numFmtId="49" fontId="14" fillId="0" borderId="1" xfId="8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" fontId="3" fillId="0" borderId="1" xfId="0" applyNumberFormat="1" applyFont="1" applyFill="1" applyBorder="1" applyAlignment="1">
      <alignment horizontal="center" vertical="center"/>
    </xf>
    <xf numFmtId="0" fontId="16" fillId="0" borderId="0" xfId="0" applyFont="1"/>
    <xf numFmtId="0" fontId="12" fillId="0" borderId="1" xfId="0" applyFont="1" applyBorder="1" applyAlignment="1">
      <alignment horizontal="center" vertical="center" wrapText="1"/>
    </xf>
    <xf numFmtId="4" fontId="12" fillId="0" borderId="1" xfId="0" applyNumberFormat="1" applyFont="1" applyBorder="1" applyAlignment="1">
      <alignment horizontal="center" vertical="center"/>
    </xf>
    <xf numFmtId="0" fontId="10" fillId="0" borderId="0" xfId="0" applyFont="1"/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/>
    </xf>
    <xf numFmtId="0" fontId="12" fillId="0" borderId="3" xfId="0" applyFont="1" applyFill="1" applyBorder="1" applyAlignment="1">
      <alignment vertical="center" wrapText="1"/>
    </xf>
    <xf numFmtId="0" fontId="12" fillId="0" borderId="7" xfId="0" applyFont="1" applyFill="1" applyBorder="1" applyAlignment="1">
      <alignment vertical="center" wrapText="1"/>
    </xf>
    <xf numFmtId="0" fontId="12" fillId="0" borderId="2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textRotation="90" wrapText="1"/>
    </xf>
    <xf numFmtId="4" fontId="9" fillId="0" borderId="1" xfId="2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6" fillId="2" borderId="0" xfId="0" applyFont="1" applyFill="1"/>
    <xf numFmtId="4" fontId="14" fillId="0" borderId="1" xfId="8" applyNumberFormat="1" applyFont="1" applyFill="1" applyBorder="1" applyAlignment="1">
      <alignment horizontal="center"/>
    </xf>
    <xf numFmtId="4" fontId="14" fillId="0" borderId="1" xfId="8" applyNumberFormat="1" applyFont="1" applyFill="1" applyBorder="1" applyAlignment="1">
      <alignment horizontal="center" vertical="center"/>
    </xf>
    <xf numFmtId="0" fontId="9" fillId="0" borderId="0" xfId="0" applyFont="1" applyFill="1"/>
    <xf numFmtId="0" fontId="10" fillId="0" borderId="0" xfId="0" applyFont="1" applyBorder="1" applyAlignment="1">
      <alignment horizontal="left"/>
    </xf>
    <xf numFmtId="0" fontId="9" fillId="0" borderId="1" xfId="0" applyFont="1" applyFill="1" applyBorder="1" applyAlignment="1">
      <alignment horizontal="center" vertical="center" wrapText="1"/>
    </xf>
    <xf numFmtId="0" fontId="16" fillId="0" borderId="0" xfId="0" applyFont="1" applyFill="1"/>
    <xf numFmtId="0" fontId="12" fillId="0" borderId="1" xfId="0" applyFont="1" applyFill="1" applyBorder="1" applyAlignment="1">
      <alignment vertical="center"/>
    </xf>
    <xf numFmtId="4" fontId="12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4" fontId="20" fillId="0" borderId="1" xfId="0" applyNumberFormat="1" applyFont="1" applyFill="1" applyBorder="1" applyAlignment="1">
      <alignment horizontal="right" vertical="center" indent="1"/>
    </xf>
    <xf numFmtId="3" fontId="20" fillId="0" borderId="1" xfId="0" applyNumberFormat="1" applyFont="1" applyFill="1" applyBorder="1" applyAlignment="1">
      <alignment horizontal="center" vertical="center"/>
    </xf>
    <xf numFmtId="3" fontId="19" fillId="0" borderId="1" xfId="8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" fontId="9" fillId="0" borderId="1" xfId="2" applyNumberFormat="1" applyFont="1" applyFill="1" applyBorder="1" applyAlignment="1">
      <alignment horizontal="right" vertical="center" wrapText="1"/>
    </xf>
    <xf numFmtId="4" fontId="15" fillId="0" borderId="1" xfId="0" applyNumberFormat="1" applyFont="1" applyBorder="1" applyAlignment="1">
      <alignment horizontal="right" vertical="center"/>
    </xf>
    <xf numFmtId="0" fontId="15" fillId="0" borderId="1" xfId="0" applyFont="1" applyBorder="1" applyAlignment="1">
      <alignment horizontal="center" vertical="center"/>
    </xf>
    <xf numFmtId="0" fontId="3" fillId="0" borderId="0" xfId="0" applyFont="1"/>
    <xf numFmtId="0" fontId="15" fillId="0" borderId="1" xfId="0" applyFont="1" applyFill="1" applyBorder="1" applyAlignment="1">
      <alignment horizontal="left" vertical="center"/>
    </xf>
    <xf numFmtId="4" fontId="9" fillId="0" borderId="1" xfId="0" applyNumberFormat="1" applyFont="1" applyFill="1" applyBorder="1" applyAlignment="1">
      <alignment horizontal="right" vertical="center"/>
    </xf>
    <xf numFmtId="164" fontId="12" fillId="0" borderId="1" xfId="0" applyNumberFormat="1" applyFont="1" applyFill="1" applyBorder="1" applyAlignment="1">
      <alignment horizontal="center" vertical="center"/>
    </xf>
    <xf numFmtId="4" fontId="19" fillId="0" borderId="1" xfId="9" applyNumberFormat="1" applyFont="1" applyFill="1" applyBorder="1" applyAlignment="1">
      <alignment horizontal="right" vertical="center"/>
    </xf>
    <xf numFmtId="4" fontId="19" fillId="0" borderId="1" xfId="0" applyNumberFormat="1" applyFont="1" applyFill="1" applyBorder="1" applyAlignment="1">
      <alignment horizontal="right" vertical="center"/>
    </xf>
    <xf numFmtId="0" fontId="15" fillId="0" borderId="0" xfId="0" applyFont="1" applyFill="1" applyBorder="1" applyAlignment="1">
      <alignment horizontal="left" vertical="center"/>
    </xf>
    <xf numFmtId="0" fontId="12" fillId="0" borderId="1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 wrapText="1"/>
    </xf>
    <xf numFmtId="4" fontId="15" fillId="0" borderId="1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3" fillId="0" borderId="0" xfId="0" applyFont="1" applyFill="1"/>
    <xf numFmtId="4" fontId="15" fillId="0" borderId="1" xfId="0" applyNumberFormat="1" applyFont="1" applyFill="1" applyBorder="1" applyAlignment="1">
      <alignment horizontal="right" vertical="center"/>
    </xf>
    <xf numFmtId="164" fontId="15" fillId="0" borderId="1" xfId="0" applyNumberFormat="1" applyFont="1" applyFill="1" applyBorder="1" applyAlignment="1">
      <alignment horizontal="center" vertical="center"/>
    </xf>
    <xf numFmtId="4" fontId="3" fillId="0" borderId="1" xfId="0" applyNumberFormat="1" applyFont="1" applyFill="1" applyBorder="1" applyAlignment="1">
      <alignment vertical="center" wrapText="1"/>
    </xf>
    <xf numFmtId="4" fontId="9" fillId="0" borderId="1" xfId="0" applyNumberFormat="1" applyFont="1" applyBorder="1" applyAlignment="1">
      <alignment horizontal="right" vertical="center" wrapText="1"/>
    </xf>
    <xf numFmtId="4" fontId="3" fillId="0" borderId="1" xfId="0" applyNumberFormat="1" applyFont="1" applyBorder="1" applyAlignment="1">
      <alignment horizontal="right" vertical="center" wrapText="1"/>
    </xf>
    <xf numFmtId="4" fontId="9" fillId="0" borderId="1" xfId="2" applyNumberFormat="1" applyFont="1" applyFill="1" applyBorder="1" applyAlignment="1">
      <alignment vertical="center" wrapText="1"/>
    </xf>
    <xf numFmtId="4" fontId="15" fillId="0" borderId="1" xfId="0" applyNumberFormat="1" applyFont="1" applyBorder="1" applyAlignment="1">
      <alignment vertical="center"/>
    </xf>
    <xf numFmtId="0" fontId="9" fillId="0" borderId="1" xfId="0" applyFont="1" applyFill="1" applyBorder="1" applyAlignment="1">
      <alignment horizontal="center" vertical="center" wrapText="1"/>
    </xf>
    <xf numFmtId="4" fontId="3" fillId="0" borderId="1" xfId="2" applyNumberFormat="1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left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3" borderId="0" xfId="0" applyFont="1" applyFill="1"/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0" fillId="0" borderId="0" xfId="0" applyFont="1" applyFill="1"/>
    <xf numFmtId="0" fontId="9" fillId="0" borderId="9" xfId="0" applyFont="1" applyBorder="1" applyAlignment="1">
      <alignment horizontal="left"/>
    </xf>
    <xf numFmtId="0" fontId="3" fillId="0" borderId="3" xfId="0" applyFont="1" applyFill="1" applyBorder="1" applyAlignment="1">
      <alignment horizontal="left" vertical="center"/>
    </xf>
    <xf numFmtId="0" fontId="3" fillId="0" borderId="7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15" fillId="0" borderId="3" xfId="0" applyFont="1" applyFill="1" applyBorder="1" applyAlignment="1">
      <alignment vertical="center" wrapText="1"/>
    </xf>
    <xf numFmtId="0" fontId="15" fillId="0" borderId="7" xfId="0" applyFont="1" applyFill="1" applyBorder="1" applyAlignment="1">
      <alignment vertical="center" wrapText="1"/>
    </xf>
    <xf numFmtId="0" fontId="15" fillId="0" borderId="2" xfId="0" applyFont="1" applyFill="1" applyBorder="1" applyAlignment="1">
      <alignment vertical="center" wrapText="1"/>
    </xf>
    <xf numFmtId="0" fontId="9" fillId="0" borderId="6" xfId="0" applyFont="1" applyFill="1" applyBorder="1" applyAlignment="1">
      <alignment horizontal="center" vertical="center" textRotation="90" wrapText="1"/>
    </xf>
    <xf numFmtId="0" fontId="9" fillId="0" borderId="4" xfId="0" applyFont="1" applyFill="1" applyBorder="1" applyAlignment="1">
      <alignment horizontal="center" vertical="center" textRotation="90" wrapText="1"/>
    </xf>
    <xf numFmtId="0" fontId="9" fillId="0" borderId="5" xfId="0" applyFont="1" applyFill="1" applyBorder="1" applyAlignment="1">
      <alignment horizontal="center" vertical="center" textRotation="90" wrapText="1"/>
    </xf>
    <xf numFmtId="0" fontId="9" fillId="0" borderId="0" xfId="0" applyFont="1" applyFill="1" applyAlignment="1">
      <alignment horizontal="right" vertical="top" wrapText="1"/>
    </xf>
    <xf numFmtId="0" fontId="3" fillId="0" borderId="8" xfId="0" applyFont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textRotation="90" wrapText="1"/>
    </xf>
    <xf numFmtId="0" fontId="10" fillId="0" borderId="1" xfId="0" applyFont="1" applyFill="1" applyBorder="1" applyAlignment="1">
      <alignment horizontal="center" vertical="center" textRotation="90" wrapText="1"/>
    </xf>
    <xf numFmtId="0" fontId="11" fillId="0" borderId="1" xfId="0" applyFont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textRotation="90" wrapText="1"/>
    </xf>
    <xf numFmtId="0" fontId="10" fillId="0" borderId="5" xfId="0" applyFont="1" applyFill="1" applyBorder="1" applyAlignment="1">
      <alignment horizontal="center" vertical="center" textRotation="90" wrapText="1"/>
    </xf>
    <xf numFmtId="0" fontId="10" fillId="0" borderId="4" xfId="0" applyFont="1" applyFill="1" applyBorder="1" applyAlignment="1">
      <alignment horizontal="center" vertical="center" textRotation="90" wrapText="1"/>
    </xf>
    <xf numFmtId="0" fontId="15" fillId="0" borderId="3" xfId="0" applyFont="1" applyBorder="1" applyAlignment="1">
      <alignment horizontal="left" vertical="center"/>
    </xf>
    <xf numFmtId="0" fontId="15" fillId="0" borderId="7" xfId="0" applyFont="1" applyBorder="1" applyAlignment="1">
      <alignment horizontal="left" vertical="center"/>
    </xf>
    <xf numFmtId="0" fontId="15" fillId="0" borderId="2" xfId="0" applyFont="1" applyBorder="1" applyAlignment="1">
      <alignment horizontal="left" vertical="center"/>
    </xf>
    <xf numFmtId="0" fontId="10" fillId="0" borderId="0" xfId="0" applyFont="1" applyAlignment="1">
      <alignment horizontal="right" vertical="top" wrapText="1"/>
    </xf>
    <xf numFmtId="0" fontId="11" fillId="0" borderId="10" xfId="0" applyFont="1" applyBorder="1" applyAlignment="1">
      <alignment horizontal="center" vertical="center" textRotation="90" wrapText="1"/>
    </xf>
    <xf numFmtId="0" fontId="11" fillId="0" borderId="11" xfId="0" applyFont="1" applyBorder="1" applyAlignment="1">
      <alignment horizontal="center" vertical="center" textRotation="90" wrapText="1"/>
    </xf>
    <xf numFmtId="0" fontId="11" fillId="0" borderId="12" xfId="0" applyFont="1" applyBorder="1" applyAlignment="1">
      <alignment horizontal="center" vertical="center" textRotation="90" wrapText="1"/>
    </xf>
    <xf numFmtId="0" fontId="11" fillId="0" borderId="13" xfId="0" applyFont="1" applyBorder="1" applyAlignment="1">
      <alignment horizontal="center" vertical="center" textRotation="90" wrapText="1"/>
    </xf>
    <xf numFmtId="0" fontId="11" fillId="0" borderId="14" xfId="0" applyFont="1" applyBorder="1" applyAlignment="1">
      <alignment horizontal="center" vertical="center" textRotation="90" wrapText="1"/>
    </xf>
    <xf numFmtId="0" fontId="11" fillId="0" borderId="15" xfId="0" applyFont="1" applyBorder="1" applyAlignment="1">
      <alignment horizontal="center" vertical="center" textRotation="90" wrapText="1"/>
    </xf>
    <xf numFmtId="0" fontId="18" fillId="0" borderId="8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left" wrapText="1"/>
    </xf>
    <xf numFmtId="0" fontId="4" fillId="0" borderId="9" xfId="0" applyFont="1" applyBorder="1" applyAlignment="1">
      <alignment horizontal="left"/>
    </xf>
    <xf numFmtId="0" fontId="2" fillId="0" borderId="0" xfId="0" applyFont="1" applyAlignment="1">
      <alignment horizontal="right" vertical="top" wrapText="1"/>
    </xf>
    <xf numFmtId="0" fontId="17" fillId="0" borderId="8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</cellXfs>
  <cellStyles count="10">
    <cellStyle name="Excel Built-in Normal 2" xfId="8"/>
    <cellStyle name="Обычный" xfId="0" builtinId="0"/>
    <cellStyle name="Обычный 2" xfId="1"/>
    <cellStyle name="Обычный 2 2" xfId="2"/>
    <cellStyle name="Обычный 2 3" xfId="9"/>
    <cellStyle name="Обычный 3" xfId="3"/>
    <cellStyle name="Обычный 4" xfId="4"/>
    <cellStyle name="Обычный 5" xfId="5"/>
    <cellStyle name="Обычный 6" xfId="6"/>
    <cellStyle name="Обычный 7" xfId="7"/>
  </cellStyles>
  <dxfs count="196">
    <dxf>
      <fill>
        <patternFill>
          <bgColor theme="6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C00000"/>
        </patternFill>
      </fill>
    </dxf>
    <dxf>
      <fill>
        <patternFill>
          <bgColor theme="5"/>
        </patternFill>
      </fill>
    </dxf>
    <dxf>
      <fill>
        <patternFill>
          <bgColor theme="6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C00000"/>
        </patternFill>
      </fill>
    </dxf>
    <dxf>
      <fill>
        <patternFill>
          <bgColor theme="5"/>
        </patternFill>
      </fill>
    </dxf>
    <dxf>
      <fill>
        <patternFill>
          <bgColor theme="6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C00000"/>
        </patternFill>
      </fill>
    </dxf>
    <dxf>
      <fill>
        <patternFill>
          <bgColor theme="5"/>
        </patternFill>
      </fill>
    </dxf>
    <dxf>
      <fill>
        <patternFill>
          <bgColor theme="6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C00000"/>
        </patternFill>
      </fill>
    </dxf>
    <dxf>
      <fill>
        <patternFill>
          <bgColor theme="5"/>
        </patternFill>
      </fill>
    </dxf>
    <dxf>
      <fill>
        <patternFill>
          <bgColor theme="6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C00000"/>
        </patternFill>
      </fill>
    </dxf>
    <dxf>
      <fill>
        <patternFill>
          <bgColor theme="5"/>
        </patternFill>
      </fill>
    </dxf>
    <dxf>
      <fill>
        <patternFill>
          <bgColor theme="6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C00000"/>
        </patternFill>
      </fill>
    </dxf>
    <dxf>
      <fill>
        <patternFill>
          <bgColor theme="5"/>
        </patternFill>
      </fill>
    </dxf>
    <dxf>
      <fill>
        <patternFill>
          <bgColor theme="6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C00000"/>
        </patternFill>
      </fill>
    </dxf>
    <dxf>
      <fill>
        <patternFill>
          <bgColor theme="5"/>
        </patternFill>
      </fill>
    </dxf>
    <dxf>
      <fill>
        <patternFill>
          <bgColor theme="6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C00000"/>
        </patternFill>
      </fill>
    </dxf>
    <dxf>
      <fill>
        <patternFill>
          <bgColor theme="5"/>
        </patternFill>
      </fill>
    </dxf>
    <dxf>
      <fill>
        <patternFill>
          <bgColor theme="6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C00000"/>
        </patternFill>
      </fill>
    </dxf>
    <dxf>
      <fill>
        <patternFill>
          <bgColor theme="5"/>
        </patternFill>
      </fill>
    </dxf>
    <dxf>
      <fill>
        <patternFill>
          <bgColor theme="6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C00000"/>
        </patternFill>
      </fill>
    </dxf>
    <dxf>
      <fill>
        <patternFill>
          <bgColor theme="5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C00000"/>
        </patternFill>
      </fill>
    </dxf>
    <dxf>
      <fill>
        <patternFill>
          <bgColor theme="5"/>
        </patternFill>
      </fill>
    </dxf>
    <dxf>
      <fill>
        <patternFill>
          <bgColor theme="6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C00000"/>
        </patternFill>
      </fill>
    </dxf>
    <dxf>
      <fill>
        <patternFill>
          <bgColor theme="5"/>
        </patternFill>
      </fill>
    </dxf>
    <dxf>
      <fill>
        <patternFill>
          <bgColor theme="6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C00000"/>
        </patternFill>
      </fill>
    </dxf>
    <dxf>
      <fill>
        <patternFill>
          <bgColor theme="5"/>
        </patternFill>
      </fill>
    </dxf>
    <dxf>
      <fill>
        <patternFill>
          <bgColor theme="6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C00000"/>
        </patternFill>
      </fill>
    </dxf>
    <dxf>
      <fill>
        <patternFill>
          <bgColor theme="5"/>
        </patternFill>
      </fill>
    </dxf>
    <dxf>
      <fill>
        <patternFill>
          <bgColor theme="6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C00000"/>
        </patternFill>
      </fill>
    </dxf>
    <dxf>
      <fill>
        <patternFill>
          <bgColor theme="5"/>
        </patternFill>
      </fill>
    </dxf>
    <dxf>
      <fill>
        <patternFill>
          <bgColor theme="6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C00000"/>
        </patternFill>
      </fill>
    </dxf>
    <dxf>
      <fill>
        <patternFill>
          <bgColor theme="5"/>
        </patternFill>
      </fill>
    </dxf>
    <dxf>
      <fill>
        <patternFill>
          <bgColor theme="6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C00000"/>
        </patternFill>
      </fill>
    </dxf>
    <dxf>
      <fill>
        <patternFill>
          <bgColor theme="5"/>
        </patternFill>
      </fill>
    </dxf>
    <dxf>
      <fill>
        <patternFill>
          <bgColor theme="6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C00000"/>
        </patternFill>
      </fill>
    </dxf>
    <dxf>
      <fill>
        <patternFill>
          <bgColor theme="5"/>
        </patternFill>
      </fill>
    </dxf>
    <dxf>
      <fill>
        <patternFill>
          <bgColor theme="6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C00000"/>
        </patternFill>
      </fill>
    </dxf>
    <dxf>
      <fill>
        <patternFill>
          <bgColor theme="5"/>
        </patternFill>
      </fill>
    </dxf>
    <dxf>
      <fill>
        <patternFill>
          <bgColor theme="6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C00000"/>
        </patternFill>
      </fill>
    </dxf>
    <dxf>
      <fill>
        <patternFill>
          <bgColor theme="5"/>
        </patternFill>
      </fill>
    </dxf>
    <dxf>
      <fill>
        <patternFill>
          <bgColor theme="6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C00000"/>
        </patternFill>
      </fill>
    </dxf>
    <dxf>
      <fill>
        <patternFill>
          <bgColor theme="5"/>
        </patternFill>
      </fill>
    </dxf>
    <dxf>
      <fill>
        <patternFill>
          <bgColor theme="6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C00000"/>
        </patternFill>
      </fill>
    </dxf>
    <dxf>
      <fill>
        <patternFill>
          <bgColor theme="5"/>
        </patternFill>
      </fill>
    </dxf>
    <dxf>
      <fill>
        <patternFill>
          <bgColor theme="6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C00000"/>
        </patternFill>
      </fill>
    </dxf>
    <dxf>
      <fill>
        <patternFill>
          <bgColor theme="5"/>
        </patternFill>
      </fill>
    </dxf>
    <dxf>
      <fill>
        <patternFill>
          <bgColor theme="6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C00000"/>
        </patternFill>
      </fill>
    </dxf>
    <dxf>
      <fill>
        <patternFill>
          <bgColor theme="5"/>
        </patternFill>
      </fill>
    </dxf>
    <dxf>
      <fill>
        <patternFill>
          <bgColor theme="6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C00000"/>
        </patternFill>
      </fill>
    </dxf>
    <dxf>
      <fill>
        <patternFill>
          <bgColor theme="5"/>
        </patternFill>
      </fill>
    </dxf>
    <dxf>
      <fill>
        <patternFill>
          <bgColor theme="6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C00000"/>
        </patternFill>
      </fill>
    </dxf>
    <dxf>
      <fill>
        <patternFill>
          <bgColor theme="5"/>
        </patternFill>
      </fill>
    </dxf>
    <dxf>
      <fill>
        <patternFill>
          <bgColor theme="6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C00000"/>
        </patternFill>
      </fill>
    </dxf>
    <dxf>
      <fill>
        <patternFill>
          <bgColor theme="5"/>
        </patternFill>
      </fill>
    </dxf>
    <dxf>
      <fill>
        <patternFill>
          <bgColor theme="6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C00000"/>
        </patternFill>
      </fill>
    </dxf>
    <dxf>
      <fill>
        <patternFill>
          <bgColor theme="5"/>
        </patternFill>
      </fill>
    </dxf>
    <dxf>
      <fill>
        <patternFill>
          <bgColor theme="6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C00000"/>
        </patternFill>
      </fill>
    </dxf>
    <dxf>
      <fill>
        <patternFill>
          <bgColor theme="5"/>
        </patternFill>
      </fill>
    </dxf>
    <dxf>
      <fill>
        <patternFill>
          <bgColor theme="6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C00000"/>
        </patternFill>
      </fill>
    </dxf>
    <dxf>
      <fill>
        <patternFill>
          <bgColor theme="5"/>
        </patternFill>
      </fill>
    </dxf>
    <dxf>
      <fill>
        <patternFill>
          <bgColor theme="6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C00000"/>
        </patternFill>
      </fill>
    </dxf>
    <dxf>
      <fill>
        <patternFill>
          <bgColor theme="5"/>
        </patternFill>
      </fill>
    </dxf>
    <dxf>
      <fill>
        <patternFill>
          <bgColor theme="6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C00000"/>
        </patternFill>
      </fill>
    </dxf>
    <dxf>
      <fill>
        <patternFill>
          <bgColor theme="5"/>
        </patternFill>
      </fill>
    </dxf>
    <dxf>
      <fill>
        <patternFill>
          <bgColor theme="6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C00000"/>
        </patternFill>
      </fill>
    </dxf>
    <dxf>
      <fill>
        <patternFill>
          <bgColor theme="5"/>
        </patternFill>
      </fill>
    </dxf>
    <dxf>
      <fill>
        <patternFill>
          <bgColor theme="6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C00000"/>
        </patternFill>
      </fill>
    </dxf>
    <dxf>
      <fill>
        <patternFill>
          <bgColor theme="5"/>
        </patternFill>
      </fill>
    </dxf>
    <dxf>
      <fill>
        <patternFill>
          <bgColor theme="6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C00000"/>
        </patternFill>
      </fill>
    </dxf>
    <dxf>
      <fill>
        <patternFill>
          <bgColor theme="5"/>
        </patternFill>
      </fill>
    </dxf>
    <dxf>
      <fill>
        <patternFill>
          <bgColor theme="6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C00000"/>
        </patternFill>
      </fill>
    </dxf>
    <dxf>
      <fill>
        <patternFill>
          <bgColor theme="5"/>
        </patternFill>
      </fill>
    </dxf>
    <dxf>
      <fill>
        <patternFill>
          <bgColor theme="6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C00000"/>
        </patternFill>
      </fill>
    </dxf>
    <dxf>
      <fill>
        <patternFill>
          <bgColor theme="5"/>
        </patternFill>
      </fill>
    </dxf>
    <dxf>
      <fill>
        <patternFill>
          <bgColor theme="6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C00000"/>
        </patternFill>
      </fill>
    </dxf>
    <dxf>
      <fill>
        <patternFill>
          <bgColor theme="5"/>
        </patternFill>
      </fill>
    </dxf>
    <dxf>
      <fill>
        <patternFill>
          <bgColor theme="6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C00000"/>
        </patternFill>
      </fill>
    </dxf>
    <dxf>
      <fill>
        <patternFill>
          <bgColor theme="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2" tint="-0.249977111117893"/>
  </sheetPr>
  <dimension ref="A1:V63"/>
  <sheetViews>
    <sheetView tabSelected="1" view="pageBreakPreview" zoomScale="90" zoomScaleSheetLayoutView="90" workbookViewId="0">
      <selection activeCell="A2" sqref="A2:V2"/>
    </sheetView>
  </sheetViews>
  <sheetFormatPr defaultRowHeight="15.75"/>
  <cols>
    <col min="1" max="1" width="3.85546875" style="20" customWidth="1"/>
    <col min="2" max="3" width="14" style="20" customWidth="1"/>
    <col min="4" max="4" width="15.85546875" style="20" customWidth="1"/>
    <col min="5" max="5" width="10.85546875" style="20" customWidth="1"/>
    <col min="6" max="6" width="20.140625" style="20" customWidth="1"/>
    <col min="7" max="7" width="9.5703125" style="20" customWidth="1"/>
    <col min="8" max="8" width="4.5703125" style="20" customWidth="1"/>
    <col min="9" max="9" width="5.28515625" style="20" customWidth="1"/>
    <col min="10" max="10" width="8.140625" style="20" customWidth="1"/>
    <col min="11" max="11" width="10.28515625" style="20" customWidth="1"/>
    <col min="12" max="12" width="10.140625" style="20" customWidth="1"/>
    <col min="13" max="13" width="12.42578125" style="37" customWidth="1"/>
    <col min="14" max="14" width="9" style="20" customWidth="1"/>
    <col min="15" max="15" width="16.7109375" style="20" customWidth="1"/>
    <col min="16" max="16" width="10.5703125" style="20" bestFit="1" customWidth="1"/>
    <col min="17" max="17" width="9.28515625" style="20" customWidth="1"/>
    <col min="18" max="18" width="6.85546875" style="20" customWidth="1"/>
    <col min="19" max="19" width="17.140625" style="20" customWidth="1"/>
    <col min="20" max="20" width="11.42578125" style="20" customWidth="1"/>
    <col min="21" max="21" width="12.28515625" style="20" customWidth="1"/>
    <col min="22" max="22" width="10.85546875" style="20" customWidth="1"/>
    <col min="23" max="16384" width="9.140625" style="20"/>
  </cols>
  <sheetData>
    <row r="1" spans="1:22" ht="67.5" customHeight="1">
      <c r="L1" s="101" t="s">
        <v>94</v>
      </c>
      <c r="M1" s="101"/>
      <c r="N1" s="101"/>
      <c r="O1" s="101"/>
      <c r="P1" s="101"/>
      <c r="Q1" s="101"/>
      <c r="R1" s="101"/>
      <c r="S1" s="101"/>
      <c r="T1" s="101"/>
      <c r="U1" s="101"/>
      <c r="V1" s="101"/>
    </row>
    <row r="2" spans="1:22" ht="27" customHeight="1">
      <c r="A2" s="102" t="s">
        <v>23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</row>
    <row r="3" spans="1:22" ht="59.25" customHeight="1">
      <c r="A3" s="103" t="s">
        <v>17</v>
      </c>
      <c r="B3" s="109" t="s">
        <v>36</v>
      </c>
      <c r="C3" s="109"/>
      <c r="D3" s="109"/>
      <c r="E3" s="109"/>
      <c r="F3" s="109"/>
      <c r="G3" s="109"/>
      <c r="H3" s="109"/>
      <c r="I3" s="109"/>
      <c r="J3" s="98" t="s">
        <v>55</v>
      </c>
      <c r="K3" s="98" t="s">
        <v>16</v>
      </c>
      <c r="L3" s="106" t="s">
        <v>15</v>
      </c>
      <c r="M3" s="107"/>
      <c r="N3" s="98" t="s">
        <v>14</v>
      </c>
      <c r="O3" s="106" t="s">
        <v>13</v>
      </c>
      <c r="P3" s="108"/>
      <c r="Q3" s="108"/>
      <c r="R3" s="108"/>
      <c r="S3" s="107"/>
      <c r="T3" s="98" t="s">
        <v>12</v>
      </c>
      <c r="U3" s="98" t="s">
        <v>11</v>
      </c>
      <c r="V3" s="98" t="s">
        <v>10</v>
      </c>
    </row>
    <row r="4" spans="1:22" ht="15" customHeight="1">
      <c r="A4" s="104"/>
      <c r="B4" s="98" t="s">
        <v>35</v>
      </c>
      <c r="C4" s="98" t="s">
        <v>77</v>
      </c>
      <c r="D4" s="98" t="s">
        <v>78</v>
      </c>
      <c r="E4" s="98" t="s">
        <v>33</v>
      </c>
      <c r="F4" s="98" t="s">
        <v>24</v>
      </c>
      <c r="G4" s="98" t="s">
        <v>25</v>
      </c>
      <c r="H4" s="98" t="s">
        <v>26</v>
      </c>
      <c r="I4" s="98" t="s">
        <v>27</v>
      </c>
      <c r="J4" s="100"/>
      <c r="K4" s="100"/>
      <c r="L4" s="98" t="s">
        <v>8</v>
      </c>
      <c r="M4" s="98" t="s">
        <v>9</v>
      </c>
      <c r="N4" s="100"/>
      <c r="O4" s="98" t="s">
        <v>8</v>
      </c>
      <c r="P4" s="106" t="s">
        <v>7</v>
      </c>
      <c r="Q4" s="108"/>
      <c r="R4" s="108"/>
      <c r="S4" s="107"/>
      <c r="T4" s="100"/>
      <c r="U4" s="100"/>
      <c r="V4" s="100"/>
    </row>
    <row r="5" spans="1:22" ht="210.75" customHeight="1">
      <c r="A5" s="104"/>
      <c r="B5" s="100"/>
      <c r="C5" s="100"/>
      <c r="D5" s="100"/>
      <c r="E5" s="100"/>
      <c r="F5" s="100"/>
      <c r="G5" s="100"/>
      <c r="H5" s="100"/>
      <c r="I5" s="100"/>
      <c r="J5" s="100"/>
      <c r="K5" s="99"/>
      <c r="L5" s="99"/>
      <c r="M5" s="99"/>
      <c r="N5" s="99"/>
      <c r="O5" s="99"/>
      <c r="P5" s="33" t="s">
        <v>41</v>
      </c>
      <c r="Q5" s="33" t="s">
        <v>6</v>
      </c>
      <c r="R5" s="33" t="s">
        <v>5</v>
      </c>
      <c r="S5" s="33" t="s">
        <v>4</v>
      </c>
      <c r="T5" s="99"/>
      <c r="U5" s="99"/>
      <c r="V5" s="100"/>
    </row>
    <row r="6" spans="1:22">
      <c r="A6" s="105"/>
      <c r="B6" s="99"/>
      <c r="C6" s="99"/>
      <c r="D6" s="99"/>
      <c r="E6" s="99"/>
      <c r="F6" s="99"/>
      <c r="G6" s="99"/>
      <c r="H6" s="99"/>
      <c r="I6" s="99"/>
      <c r="J6" s="99"/>
      <c r="K6" s="32" t="s">
        <v>3</v>
      </c>
      <c r="L6" s="32" t="s">
        <v>3</v>
      </c>
      <c r="M6" s="36" t="s">
        <v>3</v>
      </c>
      <c r="N6" s="32" t="s">
        <v>2</v>
      </c>
      <c r="O6" s="32" t="s">
        <v>54</v>
      </c>
      <c r="P6" s="32" t="s">
        <v>54</v>
      </c>
      <c r="Q6" s="32" t="s">
        <v>54</v>
      </c>
      <c r="R6" s="32" t="s">
        <v>54</v>
      </c>
      <c r="S6" s="32" t="s">
        <v>54</v>
      </c>
      <c r="T6" s="32" t="s">
        <v>1</v>
      </c>
      <c r="U6" s="32" t="s">
        <v>1</v>
      </c>
      <c r="V6" s="99"/>
    </row>
    <row r="7" spans="1:22" s="37" customFormat="1">
      <c r="A7" s="6">
        <v>1</v>
      </c>
      <c r="B7" s="6">
        <v>2</v>
      </c>
      <c r="C7" s="6">
        <v>3</v>
      </c>
      <c r="D7" s="6">
        <v>4</v>
      </c>
      <c r="E7" s="6">
        <v>5</v>
      </c>
      <c r="F7" s="6">
        <v>6</v>
      </c>
      <c r="G7" s="6">
        <v>7</v>
      </c>
      <c r="H7" s="6">
        <v>8</v>
      </c>
      <c r="I7" s="6">
        <v>9</v>
      </c>
      <c r="J7" s="6">
        <v>10</v>
      </c>
      <c r="K7" s="6">
        <v>11</v>
      </c>
      <c r="L7" s="6">
        <v>12</v>
      </c>
      <c r="M7" s="6">
        <v>13</v>
      </c>
      <c r="N7" s="6">
        <v>14</v>
      </c>
      <c r="O7" s="6">
        <v>15</v>
      </c>
      <c r="P7" s="6">
        <v>16</v>
      </c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</row>
    <row r="8" spans="1:22">
      <c r="A8" s="89">
        <v>2026</v>
      </c>
      <c r="B8" s="90"/>
      <c r="C8" s="90"/>
      <c r="D8" s="90"/>
      <c r="E8" s="90"/>
      <c r="F8" s="90"/>
      <c r="G8" s="90"/>
      <c r="H8" s="90"/>
      <c r="I8" s="90"/>
      <c r="J8" s="90"/>
      <c r="K8" s="90"/>
      <c r="L8" s="90"/>
      <c r="M8" s="90"/>
      <c r="N8" s="90"/>
      <c r="O8" s="90"/>
      <c r="P8" s="90"/>
      <c r="Q8" s="90"/>
      <c r="R8" s="90"/>
      <c r="S8" s="90"/>
      <c r="T8" s="90"/>
      <c r="U8" s="90"/>
      <c r="V8" s="91"/>
    </row>
    <row r="9" spans="1:22" ht="38.25">
      <c r="A9" s="32">
        <v>1</v>
      </c>
      <c r="B9" s="81" t="s">
        <v>79</v>
      </c>
      <c r="C9" s="84" t="s">
        <v>60</v>
      </c>
      <c r="D9" s="32" t="s">
        <v>61</v>
      </c>
      <c r="E9" s="78" t="s">
        <v>62</v>
      </c>
      <c r="F9" s="14" t="s">
        <v>67</v>
      </c>
      <c r="G9" s="32">
        <v>37</v>
      </c>
      <c r="H9" s="32"/>
      <c r="I9" s="7"/>
      <c r="J9" s="6">
        <v>1989</v>
      </c>
      <c r="K9" s="16">
        <v>4013</v>
      </c>
      <c r="L9" s="16">
        <v>4013</v>
      </c>
      <c r="M9" s="16">
        <v>2734</v>
      </c>
      <c r="N9" s="6">
        <v>75</v>
      </c>
      <c r="O9" s="34">
        <v>12854630.16</v>
      </c>
      <c r="P9" s="6">
        <v>0</v>
      </c>
      <c r="Q9" s="6">
        <v>0</v>
      </c>
      <c r="R9" s="6">
        <v>0</v>
      </c>
      <c r="S9" s="34">
        <v>12854630.16</v>
      </c>
      <c r="T9" s="16">
        <v>4701.7700000000004</v>
      </c>
      <c r="U9" s="16">
        <v>10786</v>
      </c>
      <c r="V9" s="17" t="s">
        <v>64</v>
      </c>
    </row>
    <row r="10" spans="1:22" s="37" customFormat="1" ht="48" customHeight="1">
      <c r="A10" s="78">
        <v>2</v>
      </c>
      <c r="B10" s="81" t="s">
        <v>79</v>
      </c>
      <c r="C10" s="84" t="s">
        <v>60</v>
      </c>
      <c r="D10" s="78" t="s">
        <v>61</v>
      </c>
      <c r="E10" s="78" t="s">
        <v>62</v>
      </c>
      <c r="F10" s="14" t="s">
        <v>68</v>
      </c>
      <c r="G10" s="78">
        <v>9</v>
      </c>
      <c r="H10" s="78"/>
      <c r="I10" s="44"/>
      <c r="J10" s="6">
        <v>1957</v>
      </c>
      <c r="K10" s="16">
        <v>569.20000000000005</v>
      </c>
      <c r="L10" s="16">
        <v>569.20000000000005</v>
      </c>
      <c r="M10" s="16">
        <v>412</v>
      </c>
      <c r="N10" s="6">
        <v>12</v>
      </c>
      <c r="O10" s="34">
        <v>4572250.03</v>
      </c>
      <c r="P10" s="6">
        <v>0</v>
      </c>
      <c r="Q10" s="6">
        <v>0</v>
      </c>
      <c r="R10" s="6">
        <v>0</v>
      </c>
      <c r="S10" s="34">
        <v>4572250.03</v>
      </c>
      <c r="T10" s="16">
        <v>11097.69</v>
      </c>
      <c r="U10" s="16">
        <v>10786</v>
      </c>
      <c r="V10" s="17" t="s">
        <v>64</v>
      </c>
    </row>
    <row r="11" spans="1:22" s="37" customFormat="1" ht="38.25">
      <c r="A11" s="78">
        <v>3</v>
      </c>
      <c r="B11" s="81" t="s">
        <v>79</v>
      </c>
      <c r="C11" s="84" t="s">
        <v>60</v>
      </c>
      <c r="D11" s="78" t="s">
        <v>61</v>
      </c>
      <c r="E11" s="78" t="s">
        <v>62</v>
      </c>
      <c r="F11" s="14" t="s">
        <v>69</v>
      </c>
      <c r="G11" s="78">
        <v>29</v>
      </c>
      <c r="H11" s="78"/>
      <c r="I11" s="44"/>
      <c r="J11" s="6">
        <v>1990</v>
      </c>
      <c r="K11" s="16">
        <v>5561.3</v>
      </c>
      <c r="L11" s="16">
        <v>4667</v>
      </c>
      <c r="M11" s="16">
        <v>3469</v>
      </c>
      <c r="N11" s="6">
        <v>90</v>
      </c>
      <c r="O11" s="34">
        <v>17040032.210000001</v>
      </c>
      <c r="P11" s="6">
        <v>0</v>
      </c>
      <c r="Q11" s="6">
        <v>0</v>
      </c>
      <c r="R11" s="6">
        <v>0</v>
      </c>
      <c r="S11" s="34">
        <v>17040032.210000001</v>
      </c>
      <c r="T11" s="16">
        <v>4912.09</v>
      </c>
      <c r="U11" s="16">
        <v>10786</v>
      </c>
      <c r="V11" s="17" t="s">
        <v>64</v>
      </c>
    </row>
    <row r="12" spans="1:22" s="37" customFormat="1" ht="38.25">
      <c r="A12" s="78">
        <v>4</v>
      </c>
      <c r="B12" s="81" t="s">
        <v>79</v>
      </c>
      <c r="C12" s="84" t="s">
        <v>60</v>
      </c>
      <c r="D12" s="78" t="s">
        <v>61</v>
      </c>
      <c r="E12" s="78" t="s">
        <v>62</v>
      </c>
      <c r="F12" s="14" t="s">
        <v>70</v>
      </c>
      <c r="G12" s="79" t="s">
        <v>76</v>
      </c>
      <c r="H12" s="78"/>
      <c r="I12" s="44"/>
      <c r="J12" s="6">
        <v>1982</v>
      </c>
      <c r="K12" s="16">
        <v>2829</v>
      </c>
      <c r="L12" s="16">
        <v>2829</v>
      </c>
      <c r="M12" s="16">
        <v>1181.4000000000001</v>
      </c>
      <c r="N12" s="6">
        <v>60</v>
      </c>
      <c r="O12" s="34">
        <v>7976573.5300000003</v>
      </c>
      <c r="P12" s="6">
        <v>0</v>
      </c>
      <c r="Q12" s="6">
        <v>0</v>
      </c>
      <c r="R12" s="6">
        <v>0</v>
      </c>
      <c r="S12" s="34">
        <v>7976573.5300000003</v>
      </c>
      <c r="T12" s="16">
        <v>6751.8</v>
      </c>
      <c r="U12" s="16">
        <v>10786</v>
      </c>
      <c r="V12" s="17" t="s">
        <v>64</v>
      </c>
    </row>
    <row r="13" spans="1:22" s="37" customFormat="1" ht="38.25">
      <c r="A13" s="78">
        <v>5</v>
      </c>
      <c r="B13" s="81" t="s">
        <v>79</v>
      </c>
      <c r="C13" s="84" t="s">
        <v>60</v>
      </c>
      <c r="D13" s="78" t="s">
        <v>61</v>
      </c>
      <c r="E13" s="78" t="s">
        <v>62</v>
      </c>
      <c r="F13" s="14" t="s">
        <v>67</v>
      </c>
      <c r="G13" s="78">
        <v>254</v>
      </c>
      <c r="H13" s="78"/>
      <c r="I13" s="44"/>
      <c r="J13" s="6">
        <v>2012</v>
      </c>
      <c r="K13" s="16">
        <v>2881.2</v>
      </c>
      <c r="L13" s="16">
        <v>2881.2</v>
      </c>
      <c r="M13" s="16">
        <v>2881.2</v>
      </c>
      <c r="N13" s="6">
        <v>60</v>
      </c>
      <c r="O13" s="34">
        <v>13768344.689999999</v>
      </c>
      <c r="P13" s="6">
        <v>0</v>
      </c>
      <c r="Q13" s="6">
        <v>0</v>
      </c>
      <c r="R13" s="6">
        <v>0</v>
      </c>
      <c r="S13" s="34">
        <v>13768344.689999999</v>
      </c>
      <c r="T13" s="16">
        <v>4778.68</v>
      </c>
      <c r="U13" s="16">
        <v>10786</v>
      </c>
      <c r="V13" s="17" t="s">
        <v>64</v>
      </c>
    </row>
    <row r="14" spans="1:22" s="37" customFormat="1" ht="38.25">
      <c r="A14" s="78">
        <v>6</v>
      </c>
      <c r="B14" s="81" t="s">
        <v>79</v>
      </c>
      <c r="C14" s="84" t="s">
        <v>60</v>
      </c>
      <c r="D14" s="78" t="s">
        <v>61</v>
      </c>
      <c r="E14" s="78" t="s">
        <v>62</v>
      </c>
      <c r="F14" s="14" t="s">
        <v>71</v>
      </c>
      <c r="G14" s="78">
        <v>73</v>
      </c>
      <c r="H14" s="78"/>
      <c r="I14" s="44"/>
      <c r="J14" s="6">
        <v>1982</v>
      </c>
      <c r="K14" s="16">
        <v>1334</v>
      </c>
      <c r="L14" s="16">
        <v>1334</v>
      </c>
      <c r="M14" s="16">
        <v>875</v>
      </c>
      <c r="N14" s="6">
        <v>27</v>
      </c>
      <c r="O14" s="34">
        <v>12839892.82</v>
      </c>
      <c r="P14" s="6">
        <v>0</v>
      </c>
      <c r="Q14" s="6">
        <v>0</v>
      </c>
      <c r="R14" s="6">
        <v>0</v>
      </c>
      <c r="S14" s="34">
        <v>12839892.82</v>
      </c>
      <c r="T14" s="16">
        <v>14674.16</v>
      </c>
      <c r="U14" s="16">
        <v>10786</v>
      </c>
      <c r="V14" s="17" t="s">
        <v>64</v>
      </c>
    </row>
    <row r="15" spans="1:22" s="37" customFormat="1" ht="38.25">
      <c r="A15" s="78">
        <v>7</v>
      </c>
      <c r="B15" s="81" t="s">
        <v>79</v>
      </c>
      <c r="C15" s="84" t="s">
        <v>60</v>
      </c>
      <c r="D15" s="78" t="s">
        <v>61</v>
      </c>
      <c r="E15" s="78" t="s">
        <v>62</v>
      </c>
      <c r="F15" s="14" t="s">
        <v>72</v>
      </c>
      <c r="G15" s="78">
        <v>7</v>
      </c>
      <c r="H15" s="78"/>
      <c r="I15" s="44"/>
      <c r="J15" s="6">
        <v>1970</v>
      </c>
      <c r="K15" s="16">
        <v>748.8</v>
      </c>
      <c r="L15" s="16">
        <v>402</v>
      </c>
      <c r="M15" s="16">
        <v>366</v>
      </c>
      <c r="N15" s="6">
        <v>12</v>
      </c>
      <c r="O15" s="34">
        <v>3982756.78</v>
      </c>
      <c r="P15" s="6">
        <v>0</v>
      </c>
      <c r="Q15" s="6">
        <v>0</v>
      </c>
      <c r="R15" s="6">
        <v>0</v>
      </c>
      <c r="S15" s="34">
        <v>3982756.78</v>
      </c>
      <c r="T15" s="16">
        <v>10881.85</v>
      </c>
      <c r="U15" s="16">
        <v>10786</v>
      </c>
      <c r="V15" s="17" t="s">
        <v>64</v>
      </c>
    </row>
    <row r="16" spans="1:22" s="37" customFormat="1" ht="38.25">
      <c r="A16" s="78">
        <v>8</v>
      </c>
      <c r="B16" s="81" t="s">
        <v>79</v>
      </c>
      <c r="C16" s="84" t="s">
        <v>60</v>
      </c>
      <c r="D16" s="78" t="s">
        <v>61</v>
      </c>
      <c r="E16" s="78" t="s">
        <v>62</v>
      </c>
      <c r="F16" s="14" t="s">
        <v>73</v>
      </c>
      <c r="G16" s="78">
        <v>23</v>
      </c>
      <c r="H16" s="78"/>
      <c r="I16" s="44"/>
      <c r="J16" s="6">
        <v>1986</v>
      </c>
      <c r="K16" s="16">
        <v>2492</v>
      </c>
      <c r="L16" s="16">
        <v>2276.6</v>
      </c>
      <c r="M16" s="16">
        <v>2072.6</v>
      </c>
      <c r="N16" s="6">
        <v>171</v>
      </c>
      <c r="O16" s="34">
        <v>15743147.07</v>
      </c>
      <c r="P16" s="6">
        <v>0</v>
      </c>
      <c r="Q16" s="6">
        <v>0</v>
      </c>
      <c r="R16" s="6">
        <v>0</v>
      </c>
      <c r="S16" s="34">
        <v>15743147.07</v>
      </c>
      <c r="T16" s="16">
        <v>7595.84</v>
      </c>
      <c r="U16" s="16">
        <v>10786</v>
      </c>
      <c r="V16" s="17" t="s">
        <v>64</v>
      </c>
    </row>
    <row r="17" spans="1:22" s="37" customFormat="1" ht="38.25">
      <c r="A17" s="78">
        <v>9</v>
      </c>
      <c r="B17" s="81" t="s">
        <v>79</v>
      </c>
      <c r="C17" s="84" t="s">
        <v>60</v>
      </c>
      <c r="D17" s="78" t="s">
        <v>61</v>
      </c>
      <c r="E17" s="78" t="s">
        <v>62</v>
      </c>
      <c r="F17" s="14" t="s">
        <v>74</v>
      </c>
      <c r="G17" s="78">
        <v>12</v>
      </c>
      <c r="H17" s="78"/>
      <c r="I17" s="44"/>
      <c r="J17" s="6">
        <v>1948</v>
      </c>
      <c r="K17" s="16">
        <v>759.4</v>
      </c>
      <c r="L17" s="16">
        <v>759.4</v>
      </c>
      <c r="M17" s="16">
        <v>759.4</v>
      </c>
      <c r="N17" s="6">
        <v>37</v>
      </c>
      <c r="O17" s="34">
        <v>4719623.34</v>
      </c>
      <c r="P17" s="6">
        <v>0</v>
      </c>
      <c r="Q17" s="6">
        <v>0</v>
      </c>
      <c r="R17" s="6">
        <v>0</v>
      </c>
      <c r="S17" s="34">
        <v>4719623.34</v>
      </c>
      <c r="T17" s="16">
        <v>6214.94</v>
      </c>
      <c r="U17" s="16">
        <v>10786</v>
      </c>
      <c r="V17" s="17" t="s">
        <v>64</v>
      </c>
    </row>
    <row r="18" spans="1:22" s="37" customFormat="1" ht="38.25">
      <c r="A18" s="78">
        <v>10</v>
      </c>
      <c r="B18" s="81" t="s">
        <v>79</v>
      </c>
      <c r="C18" s="84" t="s">
        <v>60</v>
      </c>
      <c r="D18" s="78" t="s">
        <v>61</v>
      </c>
      <c r="E18" s="78" t="s">
        <v>62</v>
      </c>
      <c r="F18" s="14" t="s">
        <v>67</v>
      </c>
      <c r="G18" s="78">
        <v>272</v>
      </c>
      <c r="H18" s="78"/>
      <c r="I18" s="44"/>
      <c r="J18" s="6">
        <v>1978</v>
      </c>
      <c r="K18" s="16">
        <v>9626.5</v>
      </c>
      <c r="L18" s="16">
        <v>3720.2</v>
      </c>
      <c r="M18" s="16">
        <v>2680</v>
      </c>
      <c r="N18" s="6">
        <v>120</v>
      </c>
      <c r="O18" s="34">
        <v>20857000.989999998</v>
      </c>
      <c r="P18" s="6">
        <v>0</v>
      </c>
      <c r="Q18" s="6">
        <v>0</v>
      </c>
      <c r="R18" s="6">
        <v>0</v>
      </c>
      <c r="S18" s="34">
        <v>20857000.989999998</v>
      </c>
      <c r="T18" s="16">
        <v>7782.46</v>
      </c>
      <c r="U18" s="16">
        <v>10786</v>
      </c>
      <c r="V18" s="17" t="s">
        <v>64</v>
      </c>
    </row>
    <row r="19" spans="1:22" s="37" customFormat="1" ht="38.25">
      <c r="A19" s="78">
        <v>11</v>
      </c>
      <c r="B19" s="81" t="s">
        <v>79</v>
      </c>
      <c r="C19" s="84" t="s">
        <v>60</v>
      </c>
      <c r="D19" s="78" t="s">
        <v>61</v>
      </c>
      <c r="E19" s="78" t="s">
        <v>62</v>
      </c>
      <c r="F19" s="14" t="s">
        <v>69</v>
      </c>
      <c r="G19" s="78">
        <v>2</v>
      </c>
      <c r="H19" s="78"/>
      <c r="I19" s="44"/>
      <c r="J19" s="6">
        <v>1972</v>
      </c>
      <c r="K19" s="16">
        <v>4514.2</v>
      </c>
      <c r="L19" s="16">
        <v>4514.2</v>
      </c>
      <c r="M19" s="16">
        <v>4514.2</v>
      </c>
      <c r="N19" s="6">
        <v>90</v>
      </c>
      <c r="O19" s="34">
        <v>14460999.25</v>
      </c>
      <c r="P19" s="6">
        <v>0</v>
      </c>
      <c r="Q19" s="6">
        <v>0</v>
      </c>
      <c r="R19" s="6">
        <v>0</v>
      </c>
      <c r="S19" s="34">
        <v>14460999.25</v>
      </c>
      <c r="T19" s="16">
        <v>3203.45</v>
      </c>
      <c r="U19" s="16">
        <v>10786</v>
      </c>
      <c r="V19" s="17" t="s">
        <v>64</v>
      </c>
    </row>
    <row r="20" spans="1:22" s="37" customFormat="1" ht="38.25">
      <c r="A20" s="78">
        <v>12</v>
      </c>
      <c r="B20" s="81" t="s">
        <v>79</v>
      </c>
      <c r="C20" s="84" t="s">
        <v>60</v>
      </c>
      <c r="D20" s="78" t="s">
        <v>61</v>
      </c>
      <c r="E20" s="78" t="s">
        <v>75</v>
      </c>
      <c r="F20" s="14" t="s">
        <v>71</v>
      </c>
      <c r="G20" s="78">
        <v>6</v>
      </c>
      <c r="H20" s="78"/>
      <c r="I20" s="44"/>
      <c r="J20" s="6">
        <v>1980</v>
      </c>
      <c r="K20" s="16">
        <v>600.6</v>
      </c>
      <c r="L20" s="16">
        <v>600.6</v>
      </c>
      <c r="M20" s="16">
        <v>573</v>
      </c>
      <c r="N20" s="6">
        <v>18</v>
      </c>
      <c r="O20" s="34">
        <v>6237568.4500000002</v>
      </c>
      <c r="P20" s="6">
        <v>0</v>
      </c>
      <c r="Q20" s="6">
        <v>0</v>
      </c>
      <c r="R20" s="6">
        <v>0</v>
      </c>
      <c r="S20" s="34">
        <v>6237568.4500000002</v>
      </c>
      <c r="T20" s="16">
        <v>10885.81</v>
      </c>
      <c r="U20" s="16">
        <v>10786</v>
      </c>
      <c r="V20" s="17" t="s">
        <v>64</v>
      </c>
    </row>
    <row r="21" spans="1:22" ht="23.25" customHeight="1">
      <c r="A21" s="92" t="s">
        <v>92</v>
      </c>
      <c r="B21" s="93"/>
      <c r="C21" s="93"/>
      <c r="D21" s="93"/>
      <c r="E21" s="93"/>
      <c r="F21" s="94"/>
      <c r="G21" s="51"/>
      <c r="H21" s="51"/>
      <c r="I21" s="7"/>
      <c r="J21" s="18" t="s">
        <v>0</v>
      </c>
      <c r="K21" s="19">
        <f>SUM(K9:K20)</f>
        <v>35929.199999999997</v>
      </c>
      <c r="L21" s="19">
        <f>SUM(L9:L20)</f>
        <v>28566.400000000001</v>
      </c>
      <c r="M21" s="19">
        <f>SUM(M9:M20)</f>
        <v>22517.8</v>
      </c>
      <c r="N21" s="18">
        <f>SUM(N9:N20)</f>
        <v>772</v>
      </c>
      <c r="O21" s="75">
        <f>SUM(O9:O20)</f>
        <v>135052819.31999999</v>
      </c>
      <c r="P21" s="6">
        <v>0</v>
      </c>
      <c r="Q21" s="6">
        <v>0</v>
      </c>
      <c r="R21" s="6">
        <v>0</v>
      </c>
      <c r="S21" s="75">
        <f>SUM(S9:S20)</f>
        <v>135052819.31999999</v>
      </c>
      <c r="T21" s="18" t="s">
        <v>0</v>
      </c>
      <c r="U21" s="18" t="s">
        <v>0</v>
      </c>
      <c r="V21" s="18" t="s">
        <v>0</v>
      </c>
    </row>
    <row r="22" spans="1:22">
      <c r="A22" s="89">
        <v>2027</v>
      </c>
      <c r="B22" s="90"/>
      <c r="C22" s="90"/>
      <c r="D22" s="90"/>
      <c r="E22" s="90"/>
      <c r="F22" s="90"/>
      <c r="G22" s="90"/>
      <c r="H22" s="90"/>
      <c r="I22" s="90"/>
      <c r="J22" s="90"/>
      <c r="K22" s="90"/>
      <c r="L22" s="90"/>
      <c r="M22" s="90"/>
      <c r="N22" s="90"/>
      <c r="O22" s="90"/>
      <c r="P22" s="90"/>
      <c r="Q22" s="90"/>
      <c r="R22" s="90"/>
      <c r="S22" s="90"/>
      <c r="T22" s="90"/>
      <c r="U22" s="90"/>
      <c r="V22" s="91"/>
    </row>
    <row r="23" spans="1:22" s="43" customFormat="1" ht="38.25">
      <c r="A23" s="46">
        <v>1</v>
      </c>
      <c r="B23" s="81" t="s">
        <v>79</v>
      </c>
      <c r="C23" s="84" t="s">
        <v>60</v>
      </c>
      <c r="D23" s="46" t="s">
        <v>61</v>
      </c>
      <c r="E23" s="46" t="s">
        <v>62</v>
      </c>
      <c r="F23" s="14" t="s">
        <v>67</v>
      </c>
      <c r="G23" s="84">
        <v>35</v>
      </c>
      <c r="H23" s="46"/>
      <c r="I23" s="44"/>
      <c r="J23" s="6">
        <v>1987</v>
      </c>
      <c r="K23" s="16">
        <v>4309.1000000000004</v>
      </c>
      <c r="L23" s="16">
        <v>3627.9</v>
      </c>
      <c r="M23" s="16">
        <v>2667</v>
      </c>
      <c r="N23" s="6">
        <v>90</v>
      </c>
      <c r="O23" s="45">
        <v>14259194.76</v>
      </c>
      <c r="P23" s="6">
        <f>SUM(P11:P22)</f>
        <v>0</v>
      </c>
      <c r="Q23" s="6">
        <f>SUM(Q11:Q22)</f>
        <v>0</v>
      </c>
      <c r="R23" s="6">
        <f>SUM(R11:R22)</f>
        <v>0</v>
      </c>
      <c r="S23" s="45">
        <v>14259194.76</v>
      </c>
      <c r="T23" s="16">
        <v>3309.09</v>
      </c>
      <c r="U23" s="16">
        <v>10786</v>
      </c>
      <c r="V23" s="17" t="s">
        <v>65</v>
      </c>
    </row>
    <row r="24" spans="1:22" s="43" customFormat="1" ht="44.25" customHeight="1">
      <c r="A24" s="46">
        <v>2</v>
      </c>
      <c r="B24" s="81" t="s">
        <v>79</v>
      </c>
      <c r="C24" s="84" t="s">
        <v>60</v>
      </c>
      <c r="D24" s="46" t="s">
        <v>61</v>
      </c>
      <c r="E24" s="46" t="s">
        <v>62</v>
      </c>
      <c r="F24" s="14" t="s">
        <v>80</v>
      </c>
      <c r="G24" s="84">
        <v>6</v>
      </c>
      <c r="H24" s="46"/>
      <c r="I24" s="44"/>
      <c r="J24" s="6">
        <v>1980</v>
      </c>
      <c r="K24" s="16">
        <v>4957.3</v>
      </c>
      <c r="L24" s="16">
        <v>3669</v>
      </c>
      <c r="M24" s="16">
        <v>2789</v>
      </c>
      <c r="N24" s="6">
        <v>119</v>
      </c>
      <c r="O24" s="45">
        <v>14724394.49</v>
      </c>
      <c r="P24" s="6">
        <f t="shared" ref="P24:R24" si="0">SUM(P12:P23)</f>
        <v>0</v>
      </c>
      <c r="Q24" s="6">
        <f t="shared" si="0"/>
        <v>0</v>
      </c>
      <c r="R24" s="6">
        <f t="shared" si="0"/>
        <v>0</v>
      </c>
      <c r="S24" s="45">
        <v>14724394.49</v>
      </c>
      <c r="T24" s="16">
        <v>3154.58</v>
      </c>
      <c r="U24" s="16">
        <v>10786</v>
      </c>
      <c r="V24" s="17" t="s">
        <v>65</v>
      </c>
    </row>
    <row r="25" spans="1:22" s="43" customFormat="1" ht="41.25" customHeight="1">
      <c r="A25" s="46">
        <v>3</v>
      </c>
      <c r="B25" s="81" t="s">
        <v>79</v>
      </c>
      <c r="C25" s="84" t="s">
        <v>60</v>
      </c>
      <c r="D25" s="46" t="s">
        <v>61</v>
      </c>
      <c r="E25" s="46" t="s">
        <v>62</v>
      </c>
      <c r="F25" s="14" t="s">
        <v>73</v>
      </c>
      <c r="G25" s="79" t="s">
        <v>81</v>
      </c>
      <c r="H25" s="46"/>
      <c r="I25" s="44"/>
      <c r="J25" s="6">
        <v>1979</v>
      </c>
      <c r="K25" s="16">
        <v>2398.6999999999998</v>
      </c>
      <c r="L25" s="16">
        <v>1230.5</v>
      </c>
      <c r="M25" s="16">
        <v>1230.5</v>
      </c>
      <c r="N25" s="6">
        <v>134</v>
      </c>
      <c r="O25" s="45">
        <v>11567682</v>
      </c>
      <c r="P25" s="6">
        <f t="shared" ref="P25:R25" si="1">SUM(P13:P24)</f>
        <v>0</v>
      </c>
      <c r="Q25" s="6">
        <f t="shared" si="1"/>
        <v>0</v>
      </c>
      <c r="R25" s="6">
        <f t="shared" si="1"/>
        <v>0</v>
      </c>
      <c r="S25" s="45">
        <v>11567682</v>
      </c>
      <c r="T25" s="16">
        <v>4822.4799999999996</v>
      </c>
      <c r="U25" s="16">
        <v>10786</v>
      </c>
      <c r="V25" s="17" t="s">
        <v>65</v>
      </c>
    </row>
    <row r="26" spans="1:22" s="43" customFormat="1" ht="42.75" customHeight="1">
      <c r="A26" s="46">
        <v>4</v>
      </c>
      <c r="B26" s="81" t="s">
        <v>79</v>
      </c>
      <c r="C26" s="84" t="s">
        <v>60</v>
      </c>
      <c r="D26" s="46" t="s">
        <v>61</v>
      </c>
      <c r="E26" s="46" t="s">
        <v>62</v>
      </c>
      <c r="F26" s="14" t="s">
        <v>82</v>
      </c>
      <c r="G26" s="84">
        <v>8</v>
      </c>
      <c r="H26" s="46"/>
      <c r="I26" s="44"/>
      <c r="J26" s="6">
        <v>1992</v>
      </c>
      <c r="K26" s="16">
        <v>1023.1</v>
      </c>
      <c r="L26" s="16">
        <v>979</v>
      </c>
      <c r="M26" s="16">
        <v>979</v>
      </c>
      <c r="N26" s="6">
        <v>27</v>
      </c>
      <c r="O26" s="45">
        <v>5553314</v>
      </c>
      <c r="P26" s="6">
        <f>SUM(P14:P25)</f>
        <v>0</v>
      </c>
      <c r="Q26" s="6">
        <f>SUM(Q14:Q25)</f>
        <v>0</v>
      </c>
      <c r="R26" s="6">
        <f>SUM(R14:R25)</f>
        <v>0</v>
      </c>
      <c r="S26" s="45">
        <v>5553314</v>
      </c>
      <c r="T26" s="16">
        <v>5427.93</v>
      </c>
      <c r="U26" s="16">
        <v>10786</v>
      </c>
      <c r="V26" s="17" t="s">
        <v>65</v>
      </c>
    </row>
    <row r="27" spans="1:22" s="43" customFormat="1" ht="38.25">
      <c r="A27" s="46">
        <v>5</v>
      </c>
      <c r="B27" s="81" t="s">
        <v>79</v>
      </c>
      <c r="C27" s="84" t="s">
        <v>60</v>
      </c>
      <c r="D27" s="46" t="s">
        <v>61</v>
      </c>
      <c r="E27" s="46" t="s">
        <v>62</v>
      </c>
      <c r="F27" s="14" t="s">
        <v>83</v>
      </c>
      <c r="G27" s="84">
        <v>1</v>
      </c>
      <c r="H27" s="46"/>
      <c r="I27" s="62" t="s">
        <v>84</v>
      </c>
      <c r="J27" s="6">
        <v>1974</v>
      </c>
      <c r="K27" s="16">
        <v>1340.7</v>
      </c>
      <c r="L27" s="16">
        <v>855</v>
      </c>
      <c r="M27" s="16">
        <v>855</v>
      </c>
      <c r="N27" s="6">
        <v>29</v>
      </c>
      <c r="O27" s="45">
        <v>12215638.779999999</v>
      </c>
      <c r="P27" s="6">
        <f>SUM(P14:P26)</f>
        <v>0</v>
      </c>
      <c r="Q27" s="6">
        <f>SUM(Q14:Q26)</f>
        <v>0</v>
      </c>
      <c r="R27" s="6">
        <f>SUM(R14:R26)</f>
        <v>0</v>
      </c>
      <c r="S27" s="45">
        <v>12215638.779999999</v>
      </c>
      <c r="T27" s="16">
        <v>9111.39</v>
      </c>
      <c r="U27" s="16">
        <v>10786</v>
      </c>
      <c r="V27" s="17" t="s">
        <v>65</v>
      </c>
    </row>
    <row r="28" spans="1:22" s="43" customFormat="1" ht="38.25">
      <c r="A28" s="84">
        <v>6</v>
      </c>
      <c r="B28" s="81" t="s">
        <v>79</v>
      </c>
      <c r="C28" s="84" t="s">
        <v>60</v>
      </c>
      <c r="D28" s="84" t="s">
        <v>61</v>
      </c>
      <c r="E28" s="84" t="s">
        <v>62</v>
      </c>
      <c r="F28" s="14" t="s">
        <v>85</v>
      </c>
      <c r="G28" s="84">
        <v>63</v>
      </c>
      <c r="H28" s="84"/>
      <c r="I28" s="44"/>
      <c r="J28" s="6">
        <v>1988</v>
      </c>
      <c r="K28" s="16">
        <v>2467.1</v>
      </c>
      <c r="L28" s="16">
        <v>1799</v>
      </c>
      <c r="M28" s="16">
        <v>1799</v>
      </c>
      <c r="N28" s="6">
        <v>45</v>
      </c>
      <c r="O28" s="45">
        <v>16319365.01</v>
      </c>
      <c r="P28" s="6">
        <f t="shared" ref="P28:R28" si="2">SUM(P15:P27)</f>
        <v>0</v>
      </c>
      <c r="Q28" s="6">
        <f t="shared" si="2"/>
        <v>0</v>
      </c>
      <c r="R28" s="6">
        <f t="shared" si="2"/>
        <v>0</v>
      </c>
      <c r="S28" s="45">
        <v>16319365.01</v>
      </c>
      <c r="T28" s="16">
        <v>6614.8</v>
      </c>
      <c r="U28" s="16">
        <v>10786</v>
      </c>
      <c r="V28" s="17" t="s">
        <v>65</v>
      </c>
    </row>
    <row r="29" spans="1:22" s="43" customFormat="1" ht="38.25">
      <c r="A29" s="84">
        <v>7</v>
      </c>
      <c r="B29" s="81" t="s">
        <v>79</v>
      </c>
      <c r="C29" s="84" t="s">
        <v>60</v>
      </c>
      <c r="D29" s="84" t="s">
        <v>61</v>
      </c>
      <c r="E29" s="84" t="s">
        <v>62</v>
      </c>
      <c r="F29" s="14" t="s">
        <v>86</v>
      </c>
      <c r="G29" s="84">
        <v>7</v>
      </c>
      <c r="H29" s="84"/>
      <c r="I29" s="44"/>
      <c r="J29" s="6">
        <v>1993</v>
      </c>
      <c r="K29" s="16">
        <v>1179.4000000000001</v>
      </c>
      <c r="L29" s="16">
        <v>566.6</v>
      </c>
      <c r="M29" s="16">
        <v>866.6</v>
      </c>
      <c r="N29" s="6">
        <v>23</v>
      </c>
      <c r="O29" s="45">
        <v>11899967.529999999</v>
      </c>
      <c r="P29" s="6">
        <f t="shared" ref="P29:R29" si="3">SUM(P16:P28)</f>
        <v>0</v>
      </c>
      <c r="Q29" s="6">
        <f t="shared" si="3"/>
        <v>0</v>
      </c>
      <c r="R29" s="6">
        <f t="shared" si="3"/>
        <v>0</v>
      </c>
      <c r="S29" s="45">
        <v>11899967.529999999</v>
      </c>
      <c r="T29" s="16">
        <v>10089.85</v>
      </c>
      <c r="U29" s="16">
        <v>10786</v>
      </c>
      <c r="V29" s="17" t="s">
        <v>65</v>
      </c>
    </row>
    <row r="30" spans="1:22" s="43" customFormat="1" ht="38.25">
      <c r="A30" s="84">
        <v>8</v>
      </c>
      <c r="B30" s="81" t="s">
        <v>79</v>
      </c>
      <c r="C30" s="84" t="s">
        <v>60</v>
      </c>
      <c r="D30" s="84" t="s">
        <v>61</v>
      </c>
      <c r="E30" s="84" t="s">
        <v>62</v>
      </c>
      <c r="F30" s="14" t="s">
        <v>87</v>
      </c>
      <c r="G30" s="84">
        <v>3</v>
      </c>
      <c r="H30" s="84"/>
      <c r="I30" s="44"/>
      <c r="J30" s="6">
        <v>1926</v>
      </c>
      <c r="K30" s="16">
        <v>1037.4000000000001</v>
      </c>
      <c r="L30" s="16">
        <v>1037.4000000000001</v>
      </c>
      <c r="M30" s="16">
        <v>1037.4000000000001</v>
      </c>
      <c r="N30" s="6">
        <v>22</v>
      </c>
      <c r="O30" s="45">
        <v>8975854.9100000001</v>
      </c>
      <c r="P30" s="6">
        <f t="shared" ref="P30:R30" si="4">SUM(P17:P29)</f>
        <v>0</v>
      </c>
      <c r="Q30" s="6">
        <f t="shared" si="4"/>
        <v>0</v>
      </c>
      <c r="R30" s="6">
        <f t="shared" si="4"/>
        <v>0</v>
      </c>
      <c r="S30" s="45">
        <v>8975854.9100000001</v>
      </c>
      <c r="T30" s="16">
        <v>8652.26</v>
      </c>
      <c r="U30" s="16">
        <v>10786</v>
      </c>
      <c r="V30" s="17" t="s">
        <v>65</v>
      </c>
    </row>
    <row r="31" spans="1:22" s="43" customFormat="1" ht="38.25">
      <c r="A31" s="84">
        <v>9</v>
      </c>
      <c r="B31" s="81" t="s">
        <v>79</v>
      </c>
      <c r="C31" s="84" t="s">
        <v>60</v>
      </c>
      <c r="D31" s="84" t="s">
        <v>61</v>
      </c>
      <c r="E31" s="84" t="s">
        <v>62</v>
      </c>
      <c r="F31" s="14" t="s">
        <v>88</v>
      </c>
      <c r="G31" s="84">
        <v>9</v>
      </c>
      <c r="H31" s="84"/>
      <c r="I31" s="44"/>
      <c r="J31" s="6">
        <v>1946</v>
      </c>
      <c r="K31" s="16">
        <v>4648.1000000000004</v>
      </c>
      <c r="L31" s="16">
        <v>3771.9</v>
      </c>
      <c r="M31" s="16">
        <v>2867.9</v>
      </c>
      <c r="N31" s="6">
        <v>57</v>
      </c>
      <c r="O31" s="45">
        <v>19908048.68</v>
      </c>
      <c r="P31" s="6">
        <f t="shared" ref="P31:R31" si="5">SUM(P18:P30)</f>
        <v>0</v>
      </c>
      <c r="Q31" s="6">
        <f t="shared" si="5"/>
        <v>0</v>
      </c>
      <c r="R31" s="6">
        <f t="shared" si="5"/>
        <v>0</v>
      </c>
      <c r="S31" s="45">
        <v>19908048.68</v>
      </c>
      <c r="T31" s="16">
        <v>4283.05</v>
      </c>
      <c r="U31" s="16">
        <v>10786</v>
      </c>
      <c r="V31" s="17" t="s">
        <v>65</v>
      </c>
    </row>
    <row r="32" spans="1:22" s="43" customFormat="1" ht="38.25">
      <c r="A32" s="84">
        <v>10</v>
      </c>
      <c r="B32" s="81" t="s">
        <v>79</v>
      </c>
      <c r="C32" s="84" t="s">
        <v>60</v>
      </c>
      <c r="D32" s="84" t="s">
        <v>61</v>
      </c>
      <c r="E32" s="84" t="s">
        <v>62</v>
      </c>
      <c r="F32" s="14" t="s">
        <v>83</v>
      </c>
      <c r="G32" s="84">
        <v>14</v>
      </c>
      <c r="H32" s="84"/>
      <c r="I32" s="44"/>
      <c r="J32" s="6">
        <v>1978</v>
      </c>
      <c r="K32" s="16">
        <v>2445.3000000000002</v>
      </c>
      <c r="L32" s="16">
        <v>2445.3000000000002</v>
      </c>
      <c r="M32" s="16">
        <v>2445.3000000000002</v>
      </c>
      <c r="N32" s="6">
        <v>151</v>
      </c>
      <c r="O32" s="45">
        <v>18745049.34</v>
      </c>
      <c r="P32" s="6">
        <f t="shared" ref="P32:R32" si="6">SUM(P19:P31)</f>
        <v>0</v>
      </c>
      <c r="Q32" s="6">
        <f t="shared" si="6"/>
        <v>0</v>
      </c>
      <c r="R32" s="6">
        <f t="shared" si="6"/>
        <v>0</v>
      </c>
      <c r="S32" s="45">
        <v>18745049.34</v>
      </c>
      <c r="T32" s="16">
        <v>7665.75</v>
      </c>
      <c r="U32" s="16">
        <v>10786</v>
      </c>
      <c r="V32" s="17" t="s">
        <v>65</v>
      </c>
    </row>
    <row r="33" spans="1:22" s="43" customFormat="1" ht="38.25">
      <c r="A33" s="84">
        <v>11</v>
      </c>
      <c r="B33" s="81" t="s">
        <v>79</v>
      </c>
      <c r="C33" s="84" t="s">
        <v>60</v>
      </c>
      <c r="D33" s="84" t="s">
        <v>61</v>
      </c>
      <c r="E33" s="84" t="s">
        <v>62</v>
      </c>
      <c r="F33" s="14" t="s">
        <v>89</v>
      </c>
      <c r="G33" s="84">
        <v>21</v>
      </c>
      <c r="H33" s="84"/>
      <c r="I33" s="44"/>
      <c r="J33" s="6">
        <v>1978</v>
      </c>
      <c r="K33" s="16">
        <v>4900.2</v>
      </c>
      <c r="L33" s="16">
        <v>3338</v>
      </c>
      <c r="M33" s="16">
        <v>3338</v>
      </c>
      <c r="N33" s="6">
        <v>105</v>
      </c>
      <c r="O33" s="45">
        <v>15289279.880000001</v>
      </c>
      <c r="P33" s="6">
        <f t="shared" ref="P33:R33" si="7">SUM(P20:P32)</f>
        <v>0</v>
      </c>
      <c r="Q33" s="6">
        <f t="shared" si="7"/>
        <v>0</v>
      </c>
      <c r="R33" s="6">
        <f t="shared" si="7"/>
        <v>0</v>
      </c>
      <c r="S33" s="45">
        <v>15289279.880000001</v>
      </c>
      <c r="T33" s="16">
        <v>3306.61</v>
      </c>
      <c r="U33" s="16">
        <v>10786</v>
      </c>
      <c r="V33" s="17" t="s">
        <v>65</v>
      </c>
    </row>
    <row r="34" spans="1:22" s="43" customFormat="1" ht="38.25">
      <c r="A34" s="84">
        <v>12</v>
      </c>
      <c r="B34" s="81" t="s">
        <v>79</v>
      </c>
      <c r="C34" s="84" t="s">
        <v>60</v>
      </c>
      <c r="D34" s="84" t="s">
        <v>61</v>
      </c>
      <c r="E34" s="84" t="s">
        <v>62</v>
      </c>
      <c r="F34" s="14" t="s">
        <v>67</v>
      </c>
      <c r="G34" s="84">
        <v>252</v>
      </c>
      <c r="H34" s="84"/>
      <c r="I34" s="44"/>
      <c r="J34" s="6">
        <v>1982</v>
      </c>
      <c r="K34" s="16">
        <v>7832.1</v>
      </c>
      <c r="L34" s="16">
        <v>3138.1</v>
      </c>
      <c r="M34" s="16">
        <v>3138.1</v>
      </c>
      <c r="N34" s="6">
        <v>147</v>
      </c>
      <c r="O34" s="45">
        <v>1138383.93</v>
      </c>
      <c r="P34" s="6">
        <f t="shared" ref="P34:R34" si="8">SUM(P21:P33)</f>
        <v>0</v>
      </c>
      <c r="Q34" s="6">
        <f t="shared" si="8"/>
        <v>0</v>
      </c>
      <c r="R34" s="6">
        <f t="shared" si="8"/>
        <v>0</v>
      </c>
      <c r="S34" s="45">
        <v>1138383.93</v>
      </c>
      <c r="T34" s="16">
        <v>145.35</v>
      </c>
      <c r="U34" s="16">
        <v>10786</v>
      </c>
      <c r="V34" s="17" t="s">
        <v>65</v>
      </c>
    </row>
    <row r="35" spans="1:22" s="43" customFormat="1" ht="38.25">
      <c r="A35" s="84">
        <v>13</v>
      </c>
      <c r="B35" s="81" t="s">
        <v>79</v>
      </c>
      <c r="C35" s="84" t="s">
        <v>60</v>
      </c>
      <c r="D35" s="84" t="s">
        <v>61</v>
      </c>
      <c r="E35" s="84" t="s">
        <v>62</v>
      </c>
      <c r="F35" s="14" t="s">
        <v>73</v>
      </c>
      <c r="G35" s="84">
        <v>23</v>
      </c>
      <c r="H35" s="84"/>
      <c r="I35" s="62" t="s">
        <v>90</v>
      </c>
      <c r="J35" s="6">
        <v>1995</v>
      </c>
      <c r="K35" s="16">
        <v>5606.2</v>
      </c>
      <c r="L35" s="16">
        <v>1962.4</v>
      </c>
      <c r="M35" s="16">
        <v>1962.4</v>
      </c>
      <c r="N35" s="6">
        <v>92</v>
      </c>
      <c r="O35" s="45">
        <v>800582.01</v>
      </c>
      <c r="P35" s="6">
        <f t="shared" ref="P35:R35" si="9">SUM(P22:P34)</f>
        <v>0</v>
      </c>
      <c r="Q35" s="6">
        <f t="shared" si="9"/>
        <v>0</v>
      </c>
      <c r="R35" s="6">
        <f t="shared" si="9"/>
        <v>0</v>
      </c>
      <c r="S35" s="45">
        <v>800582.01</v>
      </c>
      <c r="T35" s="16">
        <v>142.80000000000001</v>
      </c>
      <c r="U35" s="16">
        <v>10786</v>
      </c>
      <c r="V35" s="17" t="s">
        <v>65</v>
      </c>
    </row>
    <row r="36" spans="1:22" s="43" customFormat="1" ht="38.25">
      <c r="A36" s="84">
        <v>14</v>
      </c>
      <c r="B36" s="81" t="s">
        <v>79</v>
      </c>
      <c r="C36" s="84" t="s">
        <v>60</v>
      </c>
      <c r="D36" s="84" t="s">
        <v>61</v>
      </c>
      <c r="E36" s="84" t="s">
        <v>62</v>
      </c>
      <c r="F36" s="14" t="s">
        <v>73</v>
      </c>
      <c r="G36" s="84">
        <v>23</v>
      </c>
      <c r="H36" s="84"/>
      <c r="I36" s="62" t="s">
        <v>91</v>
      </c>
      <c r="J36" s="6">
        <v>1990</v>
      </c>
      <c r="K36" s="16">
        <v>4419</v>
      </c>
      <c r="L36" s="16">
        <v>2154.5</v>
      </c>
      <c r="M36" s="16">
        <v>2154.5</v>
      </c>
      <c r="N36" s="6">
        <v>104</v>
      </c>
      <c r="O36" s="45">
        <v>1875493.1</v>
      </c>
      <c r="P36" s="6">
        <f t="shared" ref="P36:R36" si="10">SUM(P23:P35)</f>
        <v>0</v>
      </c>
      <c r="Q36" s="6">
        <f t="shared" si="10"/>
        <v>0</v>
      </c>
      <c r="R36" s="6">
        <f t="shared" si="10"/>
        <v>0</v>
      </c>
      <c r="S36" s="45">
        <v>1875493.1</v>
      </c>
      <c r="T36" s="16">
        <v>424.42</v>
      </c>
      <c r="U36" s="16">
        <v>10786</v>
      </c>
      <c r="V36" s="17" t="s">
        <v>65</v>
      </c>
    </row>
    <row r="37" spans="1:22" s="43" customFormat="1" ht="38.25">
      <c r="A37" s="84">
        <v>15</v>
      </c>
      <c r="B37" s="81" t="s">
        <v>79</v>
      </c>
      <c r="C37" s="84" t="s">
        <v>60</v>
      </c>
      <c r="D37" s="84" t="s">
        <v>61</v>
      </c>
      <c r="E37" s="84" t="s">
        <v>62</v>
      </c>
      <c r="F37" s="14" t="s">
        <v>93</v>
      </c>
      <c r="G37" s="84">
        <v>9</v>
      </c>
      <c r="H37" s="84"/>
      <c r="I37" s="44"/>
      <c r="J37" s="6">
        <v>1968</v>
      </c>
      <c r="K37" s="16">
        <v>7481.4</v>
      </c>
      <c r="L37" s="16">
        <v>2531.5</v>
      </c>
      <c r="M37" s="16">
        <v>2266.6</v>
      </c>
      <c r="N37" s="6">
        <v>96</v>
      </c>
      <c r="O37" s="45">
        <v>2703556.27</v>
      </c>
      <c r="P37" s="6">
        <f t="shared" ref="P37:R37" si="11">SUM(P24:P36)</f>
        <v>0</v>
      </c>
      <c r="Q37" s="6">
        <f t="shared" si="11"/>
        <v>0</v>
      </c>
      <c r="R37" s="6">
        <f t="shared" si="11"/>
        <v>0</v>
      </c>
      <c r="S37" s="45">
        <v>2703556.27</v>
      </c>
      <c r="T37" s="16">
        <v>233.51</v>
      </c>
      <c r="U37" s="16">
        <v>10786</v>
      </c>
      <c r="V37" s="17" t="s">
        <v>65</v>
      </c>
    </row>
    <row r="38" spans="1:22" ht="27" customHeight="1">
      <c r="A38" s="95" t="s">
        <v>92</v>
      </c>
      <c r="B38" s="96"/>
      <c r="C38" s="96"/>
      <c r="D38" s="96"/>
      <c r="E38" s="96"/>
      <c r="F38" s="96"/>
      <c r="G38" s="96"/>
      <c r="H38" s="96"/>
      <c r="I38" s="97"/>
      <c r="J38" s="18" t="s">
        <v>0</v>
      </c>
      <c r="K38" s="19">
        <f>SUM(K23:K37)</f>
        <v>56045.100000000006</v>
      </c>
      <c r="L38" s="19">
        <f>SUM(L23:L37)</f>
        <v>33106.1</v>
      </c>
      <c r="M38" s="19">
        <f>SUM(M23:M37)</f>
        <v>30396.3</v>
      </c>
      <c r="N38" s="18">
        <f>SUM(N23:N37)</f>
        <v>1241</v>
      </c>
      <c r="O38" s="53">
        <v>155975804.69999999</v>
      </c>
      <c r="P38" s="18">
        <f t="shared" ref="P38:R38" si="12">SUM(P23:P27)</f>
        <v>0</v>
      </c>
      <c r="Q38" s="18">
        <f t="shared" si="12"/>
        <v>0</v>
      </c>
      <c r="R38" s="18">
        <f t="shared" si="12"/>
        <v>0</v>
      </c>
      <c r="S38" s="19">
        <v>155975804.69999999</v>
      </c>
      <c r="T38" s="18" t="s">
        <v>0</v>
      </c>
      <c r="U38" s="18" t="s">
        <v>0</v>
      </c>
      <c r="V38" s="18" t="s">
        <v>0</v>
      </c>
    </row>
    <row r="39" spans="1:22">
      <c r="A39" s="89">
        <v>2028</v>
      </c>
      <c r="B39" s="90"/>
      <c r="C39" s="90"/>
      <c r="D39" s="90"/>
      <c r="E39" s="90"/>
      <c r="F39" s="90"/>
      <c r="G39" s="90"/>
      <c r="H39" s="90"/>
      <c r="I39" s="90"/>
      <c r="J39" s="90"/>
      <c r="K39" s="90"/>
      <c r="L39" s="90"/>
      <c r="M39" s="90"/>
      <c r="N39" s="90"/>
      <c r="O39" s="90"/>
      <c r="P39" s="90"/>
      <c r="Q39" s="90"/>
      <c r="R39" s="90"/>
      <c r="S39" s="90"/>
      <c r="T39" s="90"/>
      <c r="U39" s="90"/>
      <c r="V39" s="91"/>
    </row>
    <row r="40" spans="1:22">
      <c r="A40" s="32">
        <v>1</v>
      </c>
      <c r="B40" s="50"/>
      <c r="C40" s="84"/>
      <c r="D40" s="50"/>
      <c r="E40" s="50"/>
      <c r="F40" s="14"/>
      <c r="G40" s="32"/>
      <c r="H40" s="32"/>
      <c r="I40" s="7"/>
      <c r="J40" s="6"/>
      <c r="K40" s="16"/>
      <c r="L40" s="16"/>
      <c r="M40" s="16"/>
      <c r="N40" s="6"/>
      <c r="O40" s="47"/>
      <c r="P40" s="6">
        <f t="shared" ref="P40:R40" si="13">SUM(P27:P39)</f>
        <v>0</v>
      </c>
      <c r="Q40" s="6">
        <f t="shared" si="13"/>
        <v>0</v>
      </c>
      <c r="R40" s="6">
        <f t="shared" si="13"/>
        <v>0</v>
      </c>
      <c r="S40" s="47"/>
      <c r="T40" s="48"/>
      <c r="U40" s="49"/>
      <c r="V40" s="17" t="s">
        <v>66</v>
      </c>
    </row>
    <row r="41" spans="1:22">
      <c r="A41" s="32">
        <v>2</v>
      </c>
      <c r="B41" s="42"/>
      <c r="C41" s="84"/>
      <c r="D41" s="42"/>
      <c r="E41" s="42"/>
      <c r="F41" s="14"/>
      <c r="G41" s="42"/>
      <c r="H41" s="32"/>
      <c r="I41" s="7"/>
      <c r="J41" s="6"/>
      <c r="K41" s="16"/>
      <c r="L41" s="16"/>
      <c r="M41" s="16"/>
      <c r="N41" s="6"/>
      <c r="O41" s="47"/>
      <c r="P41" s="6">
        <f>SUM(P38:P40)</f>
        <v>0</v>
      </c>
      <c r="Q41" s="6">
        <f>SUM(Q38:Q40)</f>
        <v>0</v>
      </c>
      <c r="R41" s="6">
        <f>SUM(R38:R40)</f>
        <v>0</v>
      </c>
      <c r="S41" s="47"/>
      <c r="T41" s="48"/>
      <c r="U41" s="49"/>
      <c r="V41" s="17" t="s">
        <v>66</v>
      </c>
    </row>
    <row r="42" spans="1:22">
      <c r="A42" s="35">
        <v>3</v>
      </c>
      <c r="B42" s="42"/>
      <c r="C42" s="84"/>
      <c r="D42" s="42"/>
      <c r="E42" s="42"/>
      <c r="F42" s="14"/>
      <c r="G42" s="42"/>
      <c r="H42" s="35"/>
      <c r="I42" s="7"/>
      <c r="J42" s="6"/>
      <c r="K42" s="16"/>
      <c r="L42" s="16"/>
      <c r="M42" s="16"/>
      <c r="N42" s="6"/>
      <c r="O42" s="47"/>
      <c r="P42" s="6">
        <f>SUM(P38:P41)</f>
        <v>0</v>
      </c>
      <c r="Q42" s="6">
        <f>SUM(Q38:Q41)</f>
        <v>0</v>
      </c>
      <c r="R42" s="6">
        <f>SUM(R38:R41)</f>
        <v>0</v>
      </c>
      <c r="S42" s="47"/>
      <c r="T42" s="48"/>
      <c r="U42" s="49"/>
      <c r="V42" s="17" t="s">
        <v>66</v>
      </c>
    </row>
    <row r="43" spans="1:22">
      <c r="A43" s="35">
        <v>4</v>
      </c>
      <c r="B43" s="42"/>
      <c r="C43" s="84"/>
      <c r="D43" s="42"/>
      <c r="E43" s="42"/>
      <c r="F43" s="14"/>
      <c r="G43" s="42"/>
      <c r="H43" s="35"/>
      <c r="I43" s="15"/>
      <c r="J43" s="6"/>
      <c r="K43" s="38"/>
      <c r="L43" s="38"/>
      <c r="M43" s="39"/>
      <c r="N43" s="6"/>
      <c r="O43" s="47"/>
      <c r="P43" s="6">
        <f>SUM(P38:P42)</f>
        <v>0</v>
      </c>
      <c r="Q43" s="6">
        <f>SUM(Q38:Q42)</f>
        <v>0</v>
      </c>
      <c r="R43" s="6">
        <f>SUM(R38:R42)</f>
        <v>0</v>
      </c>
      <c r="S43" s="47"/>
      <c r="T43" s="48"/>
      <c r="U43" s="49"/>
      <c r="V43" s="17" t="s">
        <v>66</v>
      </c>
    </row>
    <row r="44" spans="1:22">
      <c r="A44" s="35">
        <v>5</v>
      </c>
      <c r="B44" s="42"/>
      <c r="C44" s="84"/>
      <c r="D44" s="42"/>
      <c r="E44" s="42"/>
      <c r="F44" s="14"/>
      <c r="G44" s="42"/>
      <c r="H44" s="35"/>
      <c r="I44" s="7"/>
      <c r="J44" s="6"/>
      <c r="K44" s="16"/>
      <c r="L44" s="16"/>
      <c r="M44" s="16"/>
      <c r="N44" s="6"/>
      <c r="O44" s="47"/>
      <c r="P44" s="6">
        <f>SUM(P38:P43)</f>
        <v>0</v>
      </c>
      <c r="Q44" s="6">
        <f>SUM(Q38:Q43)</f>
        <v>0</v>
      </c>
      <c r="R44" s="6">
        <f>SUM(R38:R43)</f>
        <v>0</v>
      </c>
      <c r="S44" s="47"/>
      <c r="T44" s="48"/>
      <c r="U44" s="49"/>
      <c r="V44" s="17" t="s">
        <v>66</v>
      </c>
    </row>
    <row r="45" spans="1:22" ht="27" customHeight="1">
      <c r="A45" s="95" t="s">
        <v>92</v>
      </c>
      <c r="B45" s="96"/>
      <c r="C45" s="96"/>
      <c r="D45" s="96"/>
      <c r="E45" s="96"/>
      <c r="F45" s="96"/>
      <c r="G45" s="96"/>
      <c r="H45" s="96"/>
      <c r="I45" s="97"/>
      <c r="J45" s="18" t="s">
        <v>0</v>
      </c>
      <c r="K45" s="19">
        <f>SUM(K40:K44)</f>
        <v>0</v>
      </c>
      <c r="L45" s="19">
        <f>SUM(L40:L44)</f>
        <v>0</v>
      </c>
      <c r="M45" s="19">
        <f>SUM(M40:M44)</f>
        <v>0</v>
      </c>
      <c r="N45" s="18">
        <f>SUM(N40:N44)</f>
        <v>0</v>
      </c>
      <c r="O45" s="19">
        <f>SUM(O40:O44)</f>
        <v>0</v>
      </c>
      <c r="P45" s="18">
        <f t="shared" ref="P45:R45" si="14">SUM(P40:P41)</f>
        <v>0</v>
      </c>
      <c r="Q45" s="18">
        <f t="shared" si="14"/>
        <v>0</v>
      </c>
      <c r="R45" s="18">
        <f t="shared" si="14"/>
        <v>0</v>
      </c>
      <c r="S45" s="19">
        <f>SUM(S40:S44)</f>
        <v>0</v>
      </c>
      <c r="T45" s="18" t="s">
        <v>0</v>
      </c>
      <c r="U45" s="18" t="s">
        <v>0</v>
      </c>
      <c r="V45" s="18" t="s">
        <v>0</v>
      </c>
    </row>
    <row r="46" spans="1:22">
      <c r="A46" s="88" t="s">
        <v>37</v>
      </c>
      <c r="B46" s="88"/>
      <c r="C46" s="88"/>
      <c r="D46" s="88"/>
      <c r="E46" s="88"/>
      <c r="F46" s="88"/>
      <c r="G46" s="88"/>
      <c r="H46" s="88"/>
      <c r="I46" s="88"/>
      <c r="J46" s="88"/>
      <c r="K46" s="8"/>
      <c r="L46" s="8"/>
      <c r="M46" s="40"/>
      <c r="N46" s="8"/>
      <c r="O46" s="8"/>
      <c r="P46" s="8"/>
      <c r="Q46" s="8"/>
      <c r="R46" s="8"/>
      <c r="S46" s="8"/>
      <c r="T46" s="8"/>
      <c r="U46" s="8"/>
      <c r="V46" s="8"/>
    </row>
    <row r="47" spans="1:22">
      <c r="M47" s="43"/>
    </row>
    <row r="48" spans="1:22">
      <c r="M48" s="43"/>
    </row>
    <row r="49" spans="13:13">
      <c r="M49" s="43"/>
    </row>
    <row r="50" spans="13:13">
      <c r="M50" s="43"/>
    </row>
    <row r="51" spans="13:13">
      <c r="M51" s="43"/>
    </row>
    <row r="52" spans="13:13" ht="10.5" customHeight="1">
      <c r="M52" s="43"/>
    </row>
    <row r="53" spans="13:13" hidden="1"/>
    <row r="54" spans="13:13" hidden="1"/>
    <row r="55" spans="13:13" hidden="1"/>
    <row r="56" spans="13:13" hidden="1"/>
    <row r="57" spans="13:13" hidden="1"/>
    <row r="58" spans="13:13" hidden="1"/>
    <row r="59" spans="13:13" hidden="1"/>
    <row r="60" spans="13:13" hidden="1"/>
    <row r="61" spans="13:13" hidden="1"/>
    <row r="62" spans="13:13" hidden="1"/>
    <row r="63" spans="13:13" hidden="1"/>
  </sheetData>
  <mergeCells count="31">
    <mergeCell ref="L1:V1"/>
    <mergeCell ref="A2:V2"/>
    <mergeCell ref="A3:A6"/>
    <mergeCell ref="K3:K5"/>
    <mergeCell ref="L3:M3"/>
    <mergeCell ref="T3:T5"/>
    <mergeCell ref="U3:U5"/>
    <mergeCell ref="P4:S4"/>
    <mergeCell ref="B4:B6"/>
    <mergeCell ref="V3:V6"/>
    <mergeCell ref="J3:J6"/>
    <mergeCell ref="B3:I3"/>
    <mergeCell ref="I4:I6"/>
    <mergeCell ref="H4:H6"/>
    <mergeCell ref="N3:N5"/>
    <mergeCell ref="O3:S3"/>
    <mergeCell ref="A46:J46"/>
    <mergeCell ref="A8:V8"/>
    <mergeCell ref="A21:F21"/>
    <mergeCell ref="A45:I45"/>
    <mergeCell ref="M4:M5"/>
    <mergeCell ref="O4:O5"/>
    <mergeCell ref="A38:I38"/>
    <mergeCell ref="A22:V22"/>
    <mergeCell ref="A39:V39"/>
    <mergeCell ref="G4:G6"/>
    <mergeCell ref="F4:F6"/>
    <mergeCell ref="E4:E6"/>
    <mergeCell ref="D4:D6"/>
    <mergeCell ref="L4:L5"/>
    <mergeCell ref="C4:C6"/>
  </mergeCells>
  <conditionalFormatting sqref="O9:O21 S21">
    <cfRule type="expression" dxfId="195" priority="136">
      <formula>CC9=5</formula>
    </cfRule>
    <cfRule type="expression" dxfId="194" priority="137">
      <formula>CC9=4</formula>
    </cfRule>
    <cfRule type="expression" dxfId="193" priority="138">
      <formula>CC9=3</formula>
    </cfRule>
    <cfRule type="expression" dxfId="192" priority="139">
      <formula>CC9=2</formula>
    </cfRule>
    <cfRule type="expression" dxfId="191" priority="140">
      <formula>CC9=1</formula>
    </cfRule>
  </conditionalFormatting>
  <conditionalFormatting sqref="S9:S20">
    <cfRule type="expression" dxfId="190" priority="131">
      <formula>CG9=5</formula>
    </cfRule>
    <cfRule type="expression" dxfId="189" priority="132">
      <formula>CG9=4</formula>
    </cfRule>
    <cfRule type="expression" dxfId="188" priority="133">
      <formula>CG9=3</formula>
    </cfRule>
    <cfRule type="expression" dxfId="187" priority="134">
      <formula>CG9=2</formula>
    </cfRule>
    <cfRule type="expression" dxfId="186" priority="135">
      <formula>CG9=1</formula>
    </cfRule>
  </conditionalFormatting>
  <conditionalFormatting sqref="O16:O20">
    <cfRule type="expression" dxfId="185" priority="116">
      <formula>CC16=5</formula>
    </cfRule>
    <cfRule type="expression" dxfId="184" priority="117">
      <formula>CC16=4</formula>
    </cfRule>
    <cfRule type="expression" dxfId="183" priority="118">
      <formula>CC16=3</formula>
    </cfRule>
    <cfRule type="expression" dxfId="182" priority="119">
      <formula>CC16=2</formula>
    </cfRule>
    <cfRule type="expression" dxfId="181" priority="120">
      <formula>CC16=1</formula>
    </cfRule>
  </conditionalFormatting>
  <conditionalFormatting sqref="S16:S20">
    <cfRule type="expression" dxfId="180" priority="111">
      <formula>CG16=5</formula>
    </cfRule>
    <cfRule type="expression" dxfId="179" priority="112">
      <formula>CG16=4</formula>
    </cfRule>
    <cfRule type="expression" dxfId="178" priority="113">
      <formula>CG16=3</formula>
    </cfRule>
    <cfRule type="expression" dxfId="177" priority="114">
      <formula>CG16=2</formula>
    </cfRule>
    <cfRule type="expression" dxfId="176" priority="115">
      <formula>CG16=1</formula>
    </cfRule>
  </conditionalFormatting>
  <conditionalFormatting sqref="O18:O20">
    <cfRule type="expression" dxfId="175" priority="106">
      <formula>CC18=5</formula>
    </cfRule>
    <cfRule type="expression" dxfId="174" priority="107">
      <formula>CC18=4</formula>
    </cfRule>
    <cfRule type="expression" dxfId="173" priority="108">
      <formula>CC18=3</formula>
    </cfRule>
    <cfRule type="expression" dxfId="172" priority="109">
      <formula>CC18=2</formula>
    </cfRule>
    <cfRule type="expression" dxfId="171" priority="110">
      <formula>CC18=1</formula>
    </cfRule>
  </conditionalFormatting>
  <conditionalFormatting sqref="S18:S20">
    <cfRule type="expression" dxfId="170" priority="101">
      <formula>CG18=5</formula>
    </cfRule>
    <cfRule type="expression" dxfId="169" priority="102">
      <formula>CG18=4</formula>
    </cfRule>
    <cfRule type="expression" dxfId="168" priority="103">
      <formula>CG18=3</formula>
    </cfRule>
    <cfRule type="expression" dxfId="167" priority="104">
      <formula>CG18=2</formula>
    </cfRule>
    <cfRule type="expression" dxfId="166" priority="105">
      <formula>CG18=1</formula>
    </cfRule>
  </conditionalFormatting>
  <conditionalFormatting sqref="O17">
    <cfRule type="expression" dxfId="165" priority="96">
      <formula>CC17=5</formula>
    </cfRule>
    <cfRule type="expression" dxfId="164" priority="97">
      <formula>CC17=4</formula>
    </cfRule>
    <cfRule type="expression" dxfId="163" priority="98">
      <formula>CC17=3</formula>
    </cfRule>
    <cfRule type="expression" dxfId="162" priority="99">
      <formula>CC17=2</formula>
    </cfRule>
    <cfRule type="expression" dxfId="161" priority="100">
      <formula>CC17=1</formula>
    </cfRule>
  </conditionalFormatting>
  <conditionalFormatting sqref="S17">
    <cfRule type="expression" dxfId="160" priority="91">
      <formula>CG17=5</formula>
    </cfRule>
    <cfRule type="expression" dxfId="159" priority="92">
      <formula>CG17=4</formula>
    </cfRule>
    <cfRule type="expression" dxfId="158" priority="93">
      <formula>CG17=3</formula>
    </cfRule>
    <cfRule type="expression" dxfId="157" priority="94">
      <formula>CG17=2</formula>
    </cfRule>
    <cfRule type="expression" dxfId="156" priority="95">
      <formula>CG17=1</formula>
    </cfRule>
  </conditionalFormatting>
  <conditionalFormatting sqref="O19:O20">
    <cfRule type="expression" dxfId="155" priority="86">
      <formula>CC19=5</formula>
    </cfRule>
    <cfRule type="expression" dxfId="154" priority="87">
      <formula>CC19=4</formula>
    </cfRule>
    <cfRule type="expression" dxfId="153" priority="88">
      <formula>CC19=3</formula>
    </cfRule>
    <cfRule type="expression" dxfId="152" priority="89">
      <formula>CC19=2</formula>
    </cfRule>
    <cfRule type="expression" dxfId="151" priority="90">
      <formula>CC19=1</formula>
    </cfRule>
  </conditionalFormatting>
  <conditionalFormatting sqref="S19:S20">
    <cfRule type="expression" dxfId="150" priority="81">
      <formula>CG19=5</formula>
    </cfRule>
    <cfRule type="expression" dxfId="149" priority="82">
      <formula>CG19=4</formula>
    </cfRule>
    <cfRule type="expression" dxfId="148" priority="83">
      <formula>CG19=3</formula>
    </cfRule>
    <cfRule type="expression" dxfId="147" priority="84">
      <formula>CG19=2</formula>
    </cfRule>
    <cfRule type="expression" dxfId="146" priority="85">
      <formula>CG19=1</formula>
    </cfRule>
  </conditionalFormatting>
  <conditionalFormatting sqref="O20">
    <cfRule type="expression" dxfId="145" priority="76">
      <formula>CC20=5</formula>
    </cfRule>
    <cfRule type="expression" dxfId="144" priority="77">
      <formula>CC20=4</formula>
    </cfRule>
    <cfRule type="expression" dxfId="143" priority="78">
      <formula>CC20=3</formula>
    </cfRule>
    <cfRule type="expression" dxfId="142" priority="79">
      <formula>CC20=2</formula>
    </cfRule>
    <cfRule type="expression" dxfId="141" priority="80">
      <formula>CC20=1</formula>
    </cfRule>
  </conditionalFormatting>
  <conditionalFormatting sqref="S20">
    <cfRule type="expression" dxfId="140" priority="71">
      <formula>CG20=5</formula>
    </cfRule>
    <cfRule type="expression" dxfId="139" priority="72">
      <formula>CG20=4</formula>
    </cfRule>
    <cfRule type="expression" dxfId="138" priority="73">
      <formula>CG20=3</formula>
    </cfRule>
    <cfRule type="expression" dxfId="137" priority="74">
      <formula>CG20=2</formula>
    </cfRule>
    <cfRule type="expression" dxfId="136" priority="75">
      <formula>CG20=1</formula>
    </cfRule>
  </conditionalFormatting>
  <conditionalFormatting sqref="S20">
    <cfRule type="expression" dxfId="135" priority="41">
      <formula>CG20=5</formula>
    </cfRule>
    <cfRule type="expression" dxfId="134" priority="42">
      <formula>CG20=4</formula>
    </cfRule>
    <cfRule type="expression" dxfId="133" priority="43">
      <formula>CG20=3</formula>
    </cfRule>
    <cfRule type="expression" dxfId="132" priority="44">
      <formula>CG20=2</formula>
    </cfRule>
    <cfRule type="expression" dxfId="131" priority="45">
      <formula>CG20=1</formula>
    </cfRule>
  </conditionalFormatting>
  <conditionalFormatting sqref="S9:S20">
    <cfRule type="expression" dxfId="130" priority="66">
      <formula>CG9=5</formula>
    </cfRule>
    <cfRule type="expression" dxfId="129" priority="67">
      <formula>CG9=4</formula>
    </cfRule>
    <cfRule type="expression" dxfId="128" priority="68">
      <formula>CG9=3</formula>
    </cfRule>
    <cfRule type="expression" dxfId="127" priority="69">
      <formula>CG9=2</formula>
    </cfRule>
    <cfRule type="expression" dxfId="126" priority="70">
      <formula>CG9=1</formula>
    </cfRule>
  </conditionalFormatting>
  <conditionalFormatting sqref="S16:S20">
    <cfRule type="expression" dxfId="125" priority="61">
      <formula>CG16=5</formula>
    </cfRule>
    <cfRule type="expression" dxfId="124" priority="62">
      <formula>CG16=4</formula>
    </cfRule>
    <cfRule type="expression" dxfId="123" priority="63">
      <formula>CG16=3</formula>
    </cfRule>
    <cfRule type="expression" dxfId="122" priority="64">
      <formula>CG16=2</formula>
    </cfRule>
    <cfRule type="expression" dxfId="121" priority="65">
      <formula>CG16=1</formula>
    </cfRule>
  </conditionalFormatting>
  <conditionalFormatting sqref="S18:S20">
    <cfRule type="expression" dxfId="120" priority="56">
      <formula>CG18=5</formula>
    </cfRule>
    <cfRule type="expression" dxfId="119" priority="57">
      <formula>CG18=4</formula>
    </cfRule>
    <cfRule type="expression" dxfId="118" priority="58">
      <formula>CG18=3</formula>
    </cfRule>
    <cfRule type="expression" dxfId="117" priority="59">
      <formula>CG18=2</formula>
    </cfRule>
    <cfRule type="expression" dxfId="116" priority="60">
      <formula>CG18=1</formula>
    </cfRule>
  </conditionalFormatting>
  <conditionalFormatting sqref="S17">
    <cfRule type="expression" dxfId="115" priority="51">
      <formula>CG17=5</formula>
    </cfRule>
    <cfRule type="expression" dxfId="114" priority="52">
      <formula>CG17=4</formula>
    </cfRule>
    <cfRule type="expression" dxfId="113" priority="53">
      <formula>CG17=3</formula>
    </cfRule>
    <cfRule type="expression" dxfId="112" priority="54">
      <formula>CG17=2</formula>
    </cfRule>
    <cfRule type="expression" dxfId="111" priority="55">
      <formula>CG17=1</formula>
    </cfRule>
  </conditionalFormatting>
  <conditionalFormatting sqref="S19:S20">
    <cfRule type="expression" dxfId="110" priority="46">
      <formula>CG19=5</formula>
    </cfRule>
    <cfRule type="expression" dxfId="109" priority="47">
      <formula>CG19=4</formula>
    </cfRule>
    <cfRule type="expression" dxfId="108" priority="48">
      <formula>CG19=3</formula>
    </cfRule>
    <cfRule type="expression" dxfId="107" priority="49">
      <formula>CG19=2</formula>
    </cfRule>
    <cfRule type="expression" dxfId="106" priority="50">
      <formula>CG19=1</formula>
    </cfRule>
  </conditionalFormatting>
  <conditionalFormatting sqref="S10">
    <cfRule type="expression" dxfId="105" priority="36">
      <formula>CG10=5</formula>
    </cfRule>
    <cfRule type="expression" dxfId="104" priority="37">
      <formula>CG10=4</formula>
    </cfRule>
    <cfRule type="expression" dxfId="103" priority="38">
      <formula>CG10=3</formula>
    </cfRule>
    <cfRule type="expression" dxfId="102" priority="39">
      <formula>CG10=2</formula>
    </cfRule>
    <cfRule type="expression" dxfId="101" priority="40">
      <formula>CG10=1</formula>
    </cfRule>
  </conditionalFormatting>
  <conditionalFormatting sqref="S14">
    <cfRule type="expression" dxfId="100" priority="31">
      <formula>CG14=5</formula>
    </cfRule>
    <cfRule type="expression" dxfId="99" priority="32">
      <formula>CG14=4</formula>
    </cfRule>
    <cfRule type="expression" dxfId="98" priority="33">
      <formula>CG14=3</formula>
    </cfRule>
    <cfRule type="expression" dxfId="97" priority="34">
      <formula>CG14=2</formula>
    </cfRule>
    <cfRule type="expression" dxfId="96" priority="35">
      <formula>CG14=1</formula>
    </cfRule>
  </conditionalFormatting>
  <conditionalFormatting sqref="S9:S20">
    <cfRule type="expression" dxfId="95" priority="26">
      <formula>CG9=5</formula>
    </cfRule>
    <cfRule type="expression" dxfId="94" priority="27">
      <formula>CG9=4</formula>
    </cfRule>
    <cfRule type="expression" dxfId="93" priority="28">
      <formula>CG9=3</formula>
    </cfRule>
    <cfRule type="expression" dxfId="92" priority="29">
      <formula>CG9=2</formula>
    </cfRule>
    <cfRule type="expression" dxfId="91" priority="30">
      <formula>CG9=1</formula>
    </cfRule>
  </conditionalFormatting>
  <conditionalFormatting sqref="S16:S20">
    <cfRule type="expression" dxfId="90" priority="21">
      <formula>CG16=5</formula>
    </cfRule>
    <cfRule type="expression" dxfId="89" priority="22">
      <formula>CG16=4</formula>
    </cfRule>
    <cfRule type="expression" dxfId="88" priority="23">
      <formula>CG16=3</formula>
    </cfRule>
    <cfRule type="expression" dxfId="87" priority="24">
      <formula>CG16=2</formula>
    </cfRule>
    <cfRule type="expression" dxfId="86" priority="25">
      <formula>CG16=1</formula>
    </cfRule>
  </conditionalFormatting>
  <conditionalFormatting sqref="S18:S20">
    <cfRule type="expression" dxfId="85" priority="16">
      <formula>CG18=5</formula>
    </cfRule>
    <cfRule type="expression" dxfId="84" priority="17">
      <formula>CG18=4</formula>
    </cfRule>
    <cfRule type="expression" dxfId="83" priority="18">
      <formula>CG18=3</formula>
    </cfRule>
    <cfRule type="expression" dxfId="82" priority="19">
      <formula>CG18=2</formula>
    </cfRule>
    <cfRule type="expression" dxfId="81" priority="20">
      <formula>CG18=1</formula>
    </cfRule>
  </conditionalFormatting>
  <conditionalFormatting sqref="S17">
    <cfRule type="expression" dxfId="80" priority="11">
      <formula>CG17=5</formula>
    </cfRule>
    <cfRule type="expression" dxfId="79" priority="12">
      <formula>CG17=4</formula>
    </cfRule>
    <cfRule type="expression" dxfId="78" priority="13">
      <formula>CG17=3</formula>
    </cfRule>
    <cfRule type="expression" dxfId="77" priority="14">
      <formula>CG17=2</formula>
    </cfRule>
    <cfRule type="expression" dxfId="76" priority="15">
      <formula>CG17=1</formula>
    </cfRule>
  </conditionalFormatting>
  <conditionalFormatting sqref="S19:S20">
    <cfRule type="expression" dxfId="75" priority="6">
      <formula>CG19=5</formula>
    </cfRule>
    <cfRule type="expression" dxfId="74" priority="7">
      <formula>CG19=4</formula>
    </cfRule>
    <cfRule type="expression" dxfId="73" priority="8">
      <formula>CG19=3</formula>
    </cfRule>
    <cfRule type="expression" dxfId="72" priority="9">
      <formula>CG19=2</formula>
    </cfRule>
    <cfRule type="expression" dxfId="71" priority="10">
      <formula>CG19=1</formula>
    </cfRule>
  </conditionalFormatting>
  <conditionalFormatting sqref="S20">
    <cfRule type="expression" dxfId="70" priority="1">
      <formula>CG20=5</formula>
    </cfRule>
    <cfRule type="expression" dxfId="69" priority="2">
      <formula>CG20=4</formula>
    </cfRule>
    <cfRule type="expression" dxfId="68" priority="3">
      <formula>CG20=3</formula>
    </cfRule>
    <cfRule type="expression" dxfId="67" priority="4">
      <formula>CG20=2</formula>
    </cfRule>
    <cfRule type="expression" dxfId="66" priority="5">
      <formula>CG20=1</formula>
    </cfRule>
  </conditionalFormatting>
  <printOptions horizontalCentered="1" verticalCentered="1"/>
  <pageMargins left="0.15748031496062992" right="0.19685039370078741" top="0.23622047244094491" bottom="0.39370078740157483" header="0.11811023622047245" footer="0.19685039370078741"/>
  <pageSetup paperSize="9" scale="5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2" tint="-0.249977111117893"/>
    <pageSetUpPr fitToPage="1"/>
  </sheetPr>
  <dimension ref="A1:AH46"/>
  <sheetViews>
    <sheetView view="pageBreakPreview" topLeftCell="F1" zoomScale="70" zoomScaleSheetLayoutView="70" workbookViewId="0">
      <selection activeCell="A2" sqref="A2:AF2"/>
    </sheetView>
  </sheetViews>
  <sheetFormatPr defaultColWidth="7.7109375" defaultRowHeight="18.75"/>
  <cols>
    <col min="1" max="1" width="6.5703125" style="23" customWidth="1"/>
    <col min="2" max="2" width="24.7109375" style="24" customWidth="1"/>
    <col min="3" max="3" width="12.85546875" style="24" customWidth="1"/>
    <col min="4" max="4" width="13.42578125" style="23" customWidth="1"/>
    <col min="5" max="5" width="12.140625" style="23" customWidth="1"/>
    <col min="6" max="6" width="23" style="23" customWidth="1"/>
    <col min="7" max="9" width="7.7109375" style="23"/>
    <col min="10" max="10" width="19.28515625" style="23" customWidth="1"/>
    <col min="11" max="11" width="16.28515625" style="23" customWidth="1"/>
    <col min="12" max="12" width="15.28515625" style="23" customWidth="1"/>
    <col min="13" max="13" width="17.140625" style="23" customWidth="1"/>
    <col min="14" max="14" width="17.7109375" style="23" customWidth="1"/>
    <col min="15" max="15" width="17.5703125" style="23" customWidth="1"/>
    <col min="16" max="16" width="19.7109375" style="23" customWidth="1"/>
    <col min="17" max="18" width="7.7109375" style="23"/>
    <col min="19" max="19" width="12" style="23" customWidth="1"/>
    <col min="20" max="20" width="21.42578125" style="23" customWidth="1"/>
    <col min="21" max="22" width="7.7109375" style="23"/>
    <col min="23" max="23" width="9.5703125" style="23" customWidth="1"/>
    <col min="24" max="24" width="16.5703125" style="23" customWidth="1"/>
    <col min="25" max="25" width="12" style="23" customWidth="1"/>
    <col min="26" max="26" width="17.42578125" style="23" customWidth="1"/>
    <col min="27" max="29" width="7.7109375" style="23"/>
    <col min="30" max="30" width="16.42578125" style="23" customWidth="1"/>
    <col min="31" max="31" width="10.5703125" style="23" customWidth="1"/>
    <col min="32" max="32" width="16.28515625" style="23" customWidth="1"/>
    <col min="33" max="16384" width="7.7109375" style="23"/>
  </cols>
  <sheetData>
    <row r="1" spans="1:32" ht="60" customHeight="1">
      <c r="O1" s="119" t="s">
        <v>95</v>
      </c>
      <c r="P1" s="119"/>
      <c r="Q1" s="119"/>
      <c r="R1" s="119"/>
      <c r="S1" s="119"/>
      <c r="T1" s="119"/>
      <c r="U1" s="119"/>
      <c r="V1" s="119"/>
      <c r="W1" s="119"/>
      <c r="X1" s="119"/>
      <c r="Y1" s="119"/>
      <c r="Z1" s="119"/>
      <c r="AA1" s="119"/>
      <c r="AB1" s="119"/>
      <c r="AC1" s="119"/>
      <c r="AD1" s="119"/>
      <c r="AE1" s="119"/>
      <c r="AF1" s="119"/>
    </row>
    <row r="2" spans="1:32" ht="54.75" customHeight="1">
      <c r="A2" s="126" t="s">
        <v>56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</row>
    <row r="3" spans="1:32" ht="78" customHeight="1">
      <c r="A3" s="112" t="s">
        <v>21</v>
      </c>
      <c r="B3" s="127" t="s">
        <v>36</v>
      </c>
      <c r="C3" s="127"/>
      <c r="D3" s="127"/>
      <c r="E3" s="127"/>
      <c r="F3" s="127"/>
      <c r="G3" s="127"/>
      <c r="H3" s="127"/>
      <c r="I3" s="127"/>
      <c r="J3" s="112" t="s">
        <v>42</v>
      </c>
      <c r="K3" s="112" t="s">
        <v>28</v>
      </c>
      <c r="L3" s="112"/>
      <c r="M3" s="112"/>
      <c r="N3" s="112"/>
      <c r="O3" s="112"/>
      <c r="P3" s="112"/>
      <c r="Q3" s="110" t="s">
        <v>51</v>
      </c>
      <c r="R3" s="110"/>
      <c r="S3" s="120" t="s">
        <v>29</v>
      </c>
      <c r="T3" s="121"/>
      <c r="U3" s="112" t="s">
        <v>59</v>
      </c>
      <c r="V3" s="112"/>
      <c r="W3" s="112"/>
      <c r="X3" s="112"/>
      <c r="Y3" s="110" t="s">
        <v>31</v>
      </c>
      <c r="Z3" s="110"/>
      <c r="AA3" s="110" t="s">
        <v>58</v>
      </c>
      <c r="AB3" s="110" t="s">
        <v>32</v>
      </c>
      <c r="AC3" s="110"/>
      <c r="AD3" s="110" t="s">
        <v>52</v>
      </c>
      <c r="AE3" s="110" t="s">
        <v>53</v>
      </c>
      <c r="AF3" s="110" t="s">
        <v>44</v>
      </c>
    </row>
    <row r="4" spans="1:32" ht="26.25" customHeight="1">
      <c r="A4" s="112"/>
      <c r="B4" s="111" t="s">
        <v>35</v>
      </c>
      <c r="C4" s="113" t="s">
        <v>77</v>
      </c>
      <c r="D4" s="111" t="s">
        <v>78</v>
      </c>
      <c r="E4" s="111" t="s">
        <v>33</v>
      </c>
      <c r="F4" s="111" t="s">
        <v>24</v>
      </c>
      <c r="G4" s="111" t="s">
        <v>25</v>
      </c>
      <c r="H4" s="111" t="s">
        <v>26</v>
      </c>
      <c r="I4" s="111" t="s">
        <v>27</v>
      </c>
      <c r="J4" s="112"/>
      <c r="K4" s="112" t="s">
        <v>57</v>
      </c>
      <c r="L4" s="112"/>
      <c r="M4" s="110" t="s">
        <v>47</v>
      </c>
      <c r="N4" s="110" t="s">
        <v>48</v>
      </c>
      <c r="O4" s="110" t="s">
        <v>49</v>
      </c>
      <c r="P4" s="110" t="s">
        <v>50</v>
      </c>
      <c r="Q4" s="110"/>
      <c r="R4" s="110"/>
      <c r="S4" s="122"/>
      <c r="T4" s="123"/>
      <c r="U4" s="112"/>
      <c r="V4" s="112"/>
      <c r="W4" s="112"/>
      <c r="X4" s="112"/>
      <c r="Y4" s="110"/>
      <c r="Z4" s="110"/>
      <c r="AA4" s="110"/>
      <c r="AB4" s="110"/>
      <c r="AC4" s="110"/>
      <c r="AD4" s="110"/>
      <c r="AE4" s="110"/>
      <c r="AF4" s="110"/>
    </row>
    <row r="5" spans="1:32" ht="237" customHeight="1">
      <c r="A5" s="112"/>
      <c r="B5" s="111"/>
      <c r="C5" s="114"/>
      <c r="D5" s="111"/>
      <c r="E5" s="111"/>
      <c r="F5" s="111"/>
      <c r="G5" s="111"/>
      <c r="H5" s="111"/>
      <c r="I5" s="111"/>
      <c r="J5" s="112"/>
      <c r="K5" s="11" t="s">
        <v>45</v>
      </c>
      <c r="L5" s="11" t="s">
        <v>46</v>
      </c>
      <c r="M5" s="110"/>
      <c r="N5" s="110"/>
      <c r="O5" s="110"/>
      <c r="P5" s="110"/>
      <c r="Q5" s="110"/>
      <c r="R5" s="110"/>
      <c r="S5" s="124"/>
      <c r="T5" s="125"/>
      <c r="U5" s="110" t="s">
        <v>30</v>
      </c>
      <c r="V5" s="110"/>
      <c r="W5" s="110" t="s">
        <v>38</v>
      </c>
      <c r="X5" s="110"/>
      <c r="Y5" s="110"/>
      <c r="Z5" s="110"/>
      <c r="AA5" s="110"/>
      <c r="AB5" s="110"/>
      <c r="AC5" s="110"/>
      <c r="AD5" s="110"/>
      <c r="AE5" s="110"/>
      <c r="AF5" s="110"/>
    </row>
    <row r="6" spans="1:32" ht="37.5">
      <c r="A6" s="112"/>
      <c r="B6" s="111"/>
      <c r="C6" s="115"/>
      <c r="D6" s="111"/>
      <c r="E6" s="111"/>
      <c r="F6" s="111"/>
      <c r="G6" s="111"/>
      <c r="H6" s="111"/>
      <c r="I6" s="111"/>
      <c r="J6" s="13" t="s">
        <v>54</v>
      </c>
      <c r="K6" s="13" t="s">
        <v>54</v>
      </c>
      <c r="L6" s="13" t="s">
        <v>54</v>
      </c>
      <c r="M6" s="13" t="s">
        <v>54</v>
      </c>
      <c r="N6" s="13" t="s">
        <v>54</v>
      </c>
      <c r="O6" s="13" t="s">
        <v>54</v>
      </c>
      <c r="P6" s="13" t="s">
        <v>54</v>
      </c>
      <c r="Q6" s="5" t="s">
        <v>20</v>
      </c>
      <c r="R6" s="13" t="s">
        <v>54</v>
      </c>
      <c r="S6" s="12" t="s">
        <v>19</v>
      </c>
      <c r="T6" s="13" t="s">
        <v>54</v>
      </c>
      <c r="U6" s="12" t="s">
        <v>19</v>
      </c>
      <c r="V6" s="13" t="s">
        <v>54</v>
      </c>
      <c r="W6" s="12" t="s">
        <v>19</v>
      </c>
      <c r="X6" s="13" t="s">
        <v>54</v>
      </c>
      <c r="Y6" s="12" t="s">
        <v>19</v>
      </c>
      <c r="Z6" s="13" t="s">
        <v>54</v>
      </c>
      <c r="AA6" s="13" t="s">
        <v>54</v>
      </c>
      <c r="AB6" s="12" t="s">
        <v>18</v>
      </c>
      <c r="AC6" s="13" t="s">
        <v>54</v>
      </c>
      <c r="AD6" s="13" t="s">
        <v>54</v>
      </c>
      <c r="AE6" s="13" t="s">
        <v>54</v>
      </c>
      <c r="AF6" s="13" t="s">
        <v>54</v>
      </c>
    </row>
    <row r="7" spans="1:32" s="87" customFormat="1">
      <c r="A7" s="86">
        <v>1</v>
      </c>
      <c r="B7" s="86">
        <v>2</v>
      </c>
      <c r="C7" s="86">
        <v>3</v>
      </c>
      <c r="D7" s="86">
        <v>4</v>
      </c>
      <c r="E7" s="86">
        <v>5</v>
      </c>
      <c r="F7" s="86">
        <v>6</v>
      </c>
      <c r="G7" s="86">
        <v>7</v>
      </c>
      <c r="H7" s="86">
        <v>8</v>
      </c>
      <c r="I7" s="86">
        <v>9</v>
      </c>
      <c r="J7" s="86">
        <v>10</v>
      </c>
      <c r="K7" s="86">
        <v>11</v>
      </c>
      <c r="L7" s="86">
        <v>12</v>
      </c>
      <c r="M7" s="86">
        <v>13</v>
      </c>
      <c r="N7" s="86">
        <v>14</v>
      </c>
      <c r="O7" s="86">
        <v>15</v>
      </c>
      <c r="P7" s="86">
        <v>16</v>
      </c>
      <c r="Q7" s="86">
        <v>17</v>
      </c>
      <c r="R7" s="86">
        <v>18</v>
      </c>
      <c r="S7" s="86">
        <v>19</v>
      </c>
      <c r="T7" s="86">
        <v>20</v>
      </c>
      <c r="U7" s="86">
        <v>21</v>
      </c>
      <c r="V7" s="86">
        <v>22</v>
      </c>
      <c r="W7" s="86">
        <v>23</v>
      </c>
      <c r="X7" s="86">
        <v>24</v>
      </c>
      <c r="Y7" s="86">
        <v>25</v>
      </c>
      <c r="Z7" s="86">
        <v>26</v>
      </c>
      <c r="AA7" s="86">
        <v>27</v>
      </c>
      <c r="AB7" s="86">
        <v>28</v>
      </c>
      <c r="AC7" s="86">
        <v>29</v>
      </c>
      <c r="AD7" s="86">
        <v>30</v>
      </c>
      <c r="AE7" s="86">
        <v>31</v>
      </c>
      <c r="AF7" s="86">
        <v>32</v>
      </c>
    </row>
    <row r="8" spans="1:32" s="8" customFormat="1" ht="15.75">
      <c r="A8" s="116">
        <v>2026</v>
      </c>
      <c r="B8" s="117"/>
      <c r="C8" s="117"/>
      <c r="D8" s="117"/>
      <c r="E8" s="117"/>
      <c r="F8" s="117"/>
      <c r="G8" s="117"/>
      <c r="H8" s="117"/>
      <c r="I8" s="117"/>
      <c r="J8" s="117"/>
      <c r="K8" s="117"/>
      <c r="L8" s="117"/>
      <c r="M8" s="117"/>
      <c r="N8" s="117"/>
      <c r="O8" s="117"/>
      <c r="P8" s="117"/>
      <c r="Q8" s="117"/>
      <c r="R8" s="117"/>
      <c r="S8" s="117"/>
      <c r="T8" s="117"/>
      <c r="U8" s="117"/>
      <c r="V8" s="117"/>
      <c r="W8" s="117"/>
      <c r="X8" s="117"/>
      <c r="Y8" s="117"/>
      <c r="Z8" s="117"/>
      <c r="AA8" s="117"/>
      <c r="AB8" s="117"/>
      <c r="AC8" s="117"/>
      <c r="AD8" s="117"/>
      <c r="AE8" s="117"/>
      <c r="AF8" s="118"/>
    </row>
    <row r="9" spans="1:32" s="8" customFormat="1" ht="46.5" customHeight="1">
      <c r="A9" s="51">
        <v>1</v>
      </c>
      <c r="B9" s="81" t="s">
        <v>79</v>
      </c>
      <c r="C9" s="80" t="s">
        <v>60</v>
      </c>
      <c r="D9" s="51" t="s">
        <v>61</v>
      </c>
      <c r="E9" s="51" t="s">
        <v>62</v>
      </c>
      <c r="F9" s="14" t="s">
        <v>67</v>
      </c>
      <c r="G9" s="51">
        <v>37</v>
      </c>
      <c r="H9" s="51"/>
      <c r="I9" s="7"/>
      <c r="J9" s="52">
        <f t="shared" ref="J9:J19" si="0">T9+AD9+AF9</f>
        <v>12854630.16</v>
      </c>
      <c r="K9" s="15"/>
      <c r="L9" s="15"/>
      <c r="M9" s="15"/>
      <c r="N9" s="15"/>
      <c r="O9" s="15"/>
      <c r="P9" s="15"/>
      <c r="Q9" s="15"/>
      <c r="R9" s="15"/>
      <c r="S9" s="72">
        <v>858</v>
      </c>
      <c r="T9" s="52">
        <v>12379704.48</v>
      </c>
      <c r="U9" s="15"/>
      <c r="V9" s="15"/>
      <c r="W9" s="15"/>
      <c r="X9" s="15"/>
      <c r="Y9" s="15"/>
      <c r="Z9" s="15"/>
      <c r="AA9" s="15"/>
      <c r="AB9" s="15"/>
      <c r="AC9" s="15"/>
      <c r="AD9" s="52">
        <v>210000</v>
      </c>
      <c r="AE9" s="15"/>
      <c r="AF9" s="70">
        <v>264925.68</v>
      </c>
    </row>
    <row r="10" spans="1:32" s="8" customFormat="1" ht="49.5" customHeight="1">
      <c r="A10" s="51">
        <v>2</v>
      </c>
      <c r="B10" s="81" t="s">
        <v>79</v>
      </c>
      <c r="C10" s="80" t="s">
        <v>60</v>
      </c>
      <c r="D10" s="51" t="s">
        <v>61</v>
      </c>
      <c r="E10" s="51" t="s">
        <v>62</v>
      </c>
      <c r="F10" s="76" t="s">
        <v>68</v>
      </c>
      <c r="G10" s="77">
        <v>9</v>
      </c>
      <c r="H10" s="51"/>
      <c r="I10" s="7"/>
      <c r="J10" s="52">
        <f t="shared" si="0"/>
        <v>4572250.0299999993</v>
      </c>
      <c r="K10" s="15"/>
      <c r="L10" s="15"/>
      <c r="M10" s="15"/>
      <c r="N10" s="15"/>
      <c r="O10" s="15"/>
      <c r="P10" s="15"/>
      <c r="Q10" s="15"/>
      <c r="R10" s="15"/>
      <c r="S10" s="72">
        <v>296</v>
      </c>
      <c r="T10" s="52">
        <v>4270853.76</v>
      </c>
      <c r="U10" s="15"/>
      <c r="V10" s="15"/>
      <c r="W10" s="15"/>
      <c r="X10" s="15"/>
      <c r="Y10" s="15"/>
      <c r="Z10" s="15"/>
      <c r="AA10" s="15"/>
      <c r="AB10" s="15"/>
      <c r="AC10" s="15"/>
      <c r="AD10" s="52">
        <v>210000</v>
      </c>
      <c r="AE10" s="15"/>
      <c r="AF10" s="70">
        <v>91396.27</v>
      </c>
    </row>
    <row r="11" spans="1:32" s="8" customFormat="1" ht="41.25" customHeight="1">
      <c r="A11" s="51">
        <v>3</v>
      </c>
      <c r="B11" s="81" t="s">
        <v>79</v>
      </c>
      <c r="C11" s="80" t="s">
        <v>60</v>
      </c>
      <c r="D11" s="51" t="s">
        <v>61</v>
      </c>
      <c r="E11" s="51" t="s">
        <v>62</v>
      </c>
      <c r="F11" s="14" t="s">
        <v>69</v>
      </c>
      <c r="G11" s="51">
        <v>29</v>
      </c>
      <c r="H11" s="51"/>
      <c r="I11" s="7"/>
      <c r="J11" s="52">
        <f t="shared" si="0"/>
        <v>17040032.210000001</v>
      </c>
      <c r="K11" s="15"/>
      <c r="L11" s="15"/>
      <c r="M11" s="15"/>
      <c r="N11" s="15"/>
      <c r="O11" s="15"/>
      <c r="P11" s="15"/>
      <c r="Q11" s="15"/>
      <c r="R11" s="15"/>
      <c r="S11" s="72">
        <v>1142</v>
      </c>
      <c r="T11" s="52">
        <v>16477415.52</v>
      </c>
      <c r="U11" s="15"/>
      <c r="V11" s="15"/>
      <c r="W11" s="15"/>
      <c r="X11" s="15"/>
      <c r="Y11" s="15"/>
      <c r="Z11" s="15"/>
      <c r="AA11" s="15"/>
      <c r="AB11" s="15"/>
      <c r="AC11" s="15"/>
      <c r="AD11" s="52">
        <v>210000</v>
      </c>
      <c r="AE11" s="15"/>
      <c r="AF11" s="70">
        <v>352616.69</v>
      </c>
    </row>
    <row r="12" spans="1:32" s="8" customFormat="1" ht="42" customHeight="1">
      <c r="A12" s="51">
        <v>4</v>
      </c>
      <c r="B12" s="81" t="s">
        <v>79</v>
      </c>
      <c r="C12" s="80" t="s">
        <v>60</v>
      </c>
      <c r="D12" s="51" t="s">
        <v>61</v>
      </c>
      <c r="E12" s="51" t="s">
        <v>62</v>
      </c>
      <c r="F12" s="14" t="s">
        <v>70</v>
      </c>
      <c r="G12" s="79" t="s">
        <v>76</v>
      </c>
      <c r="H12" s="51"/>
      <c r="I12" s="7"/>
      <c r="J12" s="52">
        <f t="shared" si="0"/>
        <v>7976573.5300000003</v>
      </c>
      <c r="K12" s="15"/>
      <c r="L12" s="15"/>
      <c r="M12" s="15"/>
      <c r="N12" s="15"/>
      <c r="O12" s="15"/>
      <c r="P12" s="15"/>
      <c r="Q12" s="15"/>
      <c r="R12" s="15"/>
      <c r="S12" s="72">
        <v>527</v>
      </c>
      <c r="T12" s="52">
        <v>7603851.1200000001</v>
      </c>
      <c r="U12" s="15"/>
      <c r="V12" s="15"/>
      <c r="W12" s="15"/>
      <c r="X12" s="15"/>
      <c r="Y12" s="15"/>
      <c r="Z12" s="15"/>
      <c r="AA12" s="15"/>
      <c r="AB12" s="15"/>
      <c r="AC12" s="15"/>
      <c r="AD12" s="52">
        <v>210000</v>
      </c>
      <c r="AE12" s="15"/>
      <c r="AF12" s="70">
        <v>162722.41</v>
      </c>
    </row>
    <row r="13" spans="1:32" s="8" customFormat="1" ht="39.75" customHeight="1">
      <c r="A13" s="51">
        <v>5</v>
      </c>
      <c r="B13" s="81" t="s">
        <v>79</v>
      </c>
      <c r="C13" s="80" t="s">
        <v>60</v>
      </c>
      <c r="D13" s="51" t="s">
        <v>61</v>
      </c>
      <c r="E13" s="51" t="s">
        <v>62</v>
      </c>
      <c r="F13" s="14" t="s">
        <v>67</v>
      </c>
      <c r="G13" s="51">
        <v>254</v>
      </c>
      <c r="H13" s="51"/>
      <c r="I13" s="7"/>
      <c r="J13" s="52">
        <f t="shared" si="0"/>
        <v>13768344.689999999</v>
      </c>
      <c r="K13" s="15"/>
      <c r="L13" s="15"/>
      <c r="M13" s="15"/>
      <c r="N13" s="15"/>
      <c r="O13" s="15"/>
      <c r="P13" s="15"/>
      <c r="Q13" s="15"/>
      <c r="R13" s="15"/>
      <c r="S13" s="72">
        <v>920</v>
      </c>
      <c r="T13" s="52">
        <v>13274275.199999999</v>
      </c>
      <c r="U13" s="15"/>
      <c r="V13" s="15"/>
      <c r="W13" s="15"/>
      <c r="X13" s="15"/>
      <c r="Y13" s="15"/>
      <c r="Z13" s="15"/>
      <c r="AA13" s="15"/>
      <c r="AB13" s="15"/>
      <c r="AC13" s="15"/>
      <c r="AD13" s="52">
        <v>210000</v>
      </c>
      <c r="AE13" s="15"/>
      <c r="AF13" s="70">
        <v>284069.49</v>
      </c>
    </row>
    <row r="14" spans="1:32" s="8" customFormat="1" ht="42.75" customHeight="1">
      <c r="A14" s="51">
        <v>6</v>
      </c>
      <c r="B14" s="81" t="s">
        <v>79</v>
      </c>
      <c r="C14" s="80" t="s">
        <v>60</v>
      </c>
      <c r="D14" s="51" t="s">
        <v>61</v>
      </c>
      <c r="E14" s="51" t="s">
        <v>62</v>
      </c>
      <c r="F14" s="14" t="s">
        <v>71</v>
      </c>
      <c r="G14" s="51">
        <v>73</v>
      </c>
      <c r="H14" s="51"/>
      <c r="I14" s="7"/>
      <c r="J14" s="52">
        <f t="shared" si="0"/>
        <v>12839892.82</v>
      </c>
      <c r="K14" s="15"/>
      <c r="L14" s="15"/>
      <c r="M14" s="15"/>
      <c r="N14" s="15"/>
      <c r="O14" s="15"/>
      <c r="P14" s="15"/>
      <c r="Q14" s="15"/>
      <c r="R14" s="15"/>
      <c r="S14" s="72">
        <v>857</v>
      </c>
      <c r="T14" s="52">
        <v>12365275.92</v>
      </c>
      <c r="U14" s="15"/>
      <c r="V14" s="15"/>
      <c r="W14" s="15"/>
      <c r="X14" s="15"/>
      <c r="Y14" s="15"/>
      <c r="Z14" s="15"/>
      <c r="AA14" s="15"/>
      <c r="AB14" s="15"/>
      <c r="AC14" s="15"/>
      <c r="AD14" s="52">
        <v>210000</v>
      </c>
      <c r="AE14" s="15"/>
      <c r="AF14" s="70">
        <v>264616.90000000002</v>
      </c>
    </row>
    <row r="15" spans="1:32" s="8" customFormat="1" ht="39.75" customHeight="1">
      <c r="A15" s="51">
        <v>7</v>
      </c>
      <c r="B15" s="81" t="s">
        <v>79</v>
      </c>
      <c r="C15" s="80" t="s">
        <v>60</v>
      </c>
      <c r="D15" s="51" t="s">
        <v>61</v>
      </c>
      <c r="E15" s="51" t="s">
        <v>62</v>
      </c>
      <c r="F15" s="14" t="s">
        <v>72</v>
      </c>
      <c r="G15" s="51">
        <v>7</v>
      </c>
      <c r="H15" s="51"/>
      <c r="I15" s="7"/>
      <c r="J15" s="52">
        <f t="shared" si="0"/>
        <v>3982756.78</v>
      </c>
      <c r="K15" s="15"/>
      <c r="L15" s="15"/>
      <c r="M15" s="15"/>
      <c r="N15" s="15"/>
      <c r="O15" s="15"/>
      <c r="P15" s="15"/>
      <c r="Q15" s="15"/>
      <c r="R15" s="15"/>
      <c r="S15" s="72">
        <v>256</v>
      </c>
      <c r="T15" s="52">
        <v>3693711.3599999999</v>
      </c>
      <c r="U15" s="15"/>
      <c r="V15" s="15"/>
      <c r="W15" s="15"/>
      <c r="X15" s="15"/>
      <c r="Y15" s="15"/>
      <c r="Z15" s="15"/>
      <c r="AA15" s="15"/>
      <c r="AB15" s="15"/>
      <c r="AC15" s="15"/>
      <c r="AD15" s="52">
        <v>210000</v>
      </c>
      <c r="AE15" s="15"/>
      <c r="AF15" s="70">
        <v>79045.42</v>
      </c>
    </row>
    <row r="16" spans="1:32" s="8" customFormat="1" ht="42" customHeight="1">
      <c r="A16" s="51">
        <v>8</v>
      </c>
      <c r="B16" s="81" t="s">
        <v>79</v>
      </c>
      <c r="C16" s="80" t="s">
        <v>60</v>
      </c>
      <c r="D16" s="51" t="s">
        <v>61</v>
      </c>
      <c r="E16" s="51" t="s">
        <v>62</v>
      </c>
      <c r="F16" s="14" t="s">
        <v>73</v>
      </c>
      <c r="G16" s="51">
        <v>23</v>
      </c>
      <c r="H16" s="51"/>
      <c r="I16" s="7"/>
      <c r="J16" s="52">
        <f t="shared" si="0"/>
        <v>15743147.07</v>
      </c>
      <c r="K16" s="15"/>
      <c r="L16" s="15"/>
      <c r="M16" s="15"/>
      <c r="N16" s="15"/>
      <c r="O16" s="15"/>
      <c r="P16" s="15"/>
      <c r="Q16" s="15"/>
      <c r="R16" s="15"/>
      <c r="S16" s="72">
        <v>1054</v>
      </c>
      <c r="T16" s="52">
        <v>15207702.24</v>
      </c>
      <c r="U16" s="15"/>
      <c r="V16" s="15"/>
      <c r="W16" s="15"/>
      <c r="X16" s="15"/>
      <c r="Y16" s="15"/>
      <c r="Z16" s="15"/>
      <c r="AA16" s="15"/>
      <c r="AB16" s="15"/>
      <c r="AC16" s="15"/>
      <c r="AD16" s="52">
        <v>210000</v>
      </c>
      <c r="AE16" s="15"/>
      <c r="AF16" s="70">
        <v>325444.83</v>
      </c>
    </row>
    <row r="17" spans="1:34" s="8" customFormat="1" ht="40.5" customHeight="1">
      <c r="A17" s="51">
        <v>9</v>
      </c>
      <c r="B17" s="81" t="s">
        <v>79</v>
      </c>
      <c r="C17" s="80" t="s">
        <v>60</v>
      </c>
      <c r="D17" s="51" t="s">
        <v>61</v>
      </c>
      <c r="E17" s="51" t="s">
        <v>62</v>
      </c>
      <c r="F17" s="14" t="s">
        <v>74</v>
      </c>
      <c r="G17" s="51">
        <v>12</v>
      </c>
      <c r="H17" s="51"/>
      <c r="I17" s="7"/>
      <c r="J17" s="52">
        <f t="shared" si="0"/>
        <v>4719623.3400000008</v>
      </c>
      <c r="K17" s="15"/>
      <c r="L17" s="15"/>
      <c r="M17" s="15"/>
      <c r="N17" s="15"/>
      <c r="O17" s="15"/>
      <c r="P17" s="15"/>
      <c r="Q17" s="15"/>
      <c r="R17" s="15"/>
      <c r="S17" s="72">
        <v>306</v>
      </c>
      <c r="T17" s="52">
        <v>4415139.3600000003</v>
      </c>
      <c r="U17" s="15"/>
      <c r="V17" s="15"/>
      <c r="W17" s="15"/>
      <c r="X17" s="15"/>
      <c r="Y17" s="15"/>
      <c r="Z17" s="15"/>
      <c r="AA17" s="15"/>
      <c r="AB17" s="15"/>
      <c r="AC17" s="15"/>
      <c r="AD17" s="52">
        <v>210000</v>
      </c>
      <c r="AE17" s="15"/>
      <c r="AF17" s="70">
        <v>94483.98</v>
      </c>
    </row>
    <row r="18" spans="1:34" s="8" customFormat="1" ht="43.5" customHeight="1">
      <c r="A18" s="51">
        <v>10</v>
      </c>
      <c r="B18" s="81" t="s">
        <v>79</v>
      </c>
      <c r="C18" s="80" t="s">
        <v>60</v>
      </c>
      <c r="D18" s="51" t="s">
        <v>61</v>
      </c>
      <c r="E18" s="51" t="s">
        <v>62</v>
      </c>
      <c r="F18" s="14" t="s">
        <v>67</v>
      </c>
      <c r="G18" s="51">
        <v>272</v>
      </c>
      <c r="H18" s="51"/>
      <c r="I18" s="7"/>
      <c r="J18" s="52">
        <f t="shared" si="0"/>
        <v>20857000.989999998</v>
      </c>
      <c r="K18" s="15"/>
      <c r="L18" s="15"/>
      <c r="M18" s="15"/>
      <c r="N18" s="15"/>
      <c r="O18" s="15"/>
      <c r="P18" s="15"/>
      <c r="Q18" s="15"/>
      <c r="R18" s="15"/>
      <c r="S18" s="72">
        <v>1401</v>
      </c>
      <c r="T18" s="52">
        <v>20214412.559999999</v>
      </c>
      <c r="U18" s="15"/>
      <c r="V18" s="15"/>
      <c r="W18" s="15"/>
      <c r="X18" s="15"/>
      <c r="Y18" s="15"/>
      <c r="Z18" s="15"/>
      <c r="AA18" s="15"/>
      <c r="AB18" s="15"/>
      <c r="AC18" s="15"/>
      <c r="AD18" s="52">
        <v>210000</v>
      </c>
      <c r="AE18" s="15"/>
      <c r="AF18" s="70">
        <v>432588.43</v>
      </c>
    </row>
    <row r="19" spans="1:34" s="8" customFormat="1" ht="42" customHeight="1">
      <c r="A19" s="51">
        <v>11</v>
      </c>
      <c r="B19" s="81" t="s">
        <v>79</v>
      </c>
      <c r="C19" s="80" t="s">
        <v>60</v>
      </c>
      <c r="D19" s="51" t="s">
        <v>61</v>
      </c>
      <c r="E19" s="51" t="s">
        <v>62</v>
      </c>
      <c r="F19" s="14" t="s">
        <v>69</v>
      </c>
      <c r="G19" s="74">
        <v>2</v>
      </c>
      <c r="H19" s="51"/>
      <c r="I19" s="7"/>
      <c r="J19" s="52">
        <f t="shared" si="0"/>
        <v>14460999.25</v>
      </c>
      <c r="K19" s="15"/>
      <c r="L19" s="15"/>
      <c r="M19" s="15"/>
      <c r="N19" s="15"/>
      <c r="O19" s="15"/>
      <c r="P19" s="15"/>
      <c r="Q19" s="15"/>
      <c r="R19" s="15"/>
      <c r="S19" s="72">
        <v>967</v>
      </c>
      <c r="T19" s="52">
        <v>13952417.52</v>
      </c>
      <c r="U19" s="15"/>
      <c r="V19" s="15"/>
      <c r="W19" s="15"/>
      <c r="X19" s="15"/>
      <c r="Y19" s="15"/>
      <c r="Z19" s="15"/>
      <c r="AA19" s="15"/>
      <c r="AB19" s="15"/>
      <c r="AC19" s="15"/>
      <c r="AD19" s="52">
        <v>210000</v>
      </c>
      <c r="AE19" s="15"/>
      <c r="AF19" s="70">
        <v>298581.73</v>
      </c>
    </row>
    <row r="20" spans="1:34" s="8" customFormat="1" ht="41.25" customHeight="1">
      <c r="A20" s="51">
        <v>12</v>
      </c>
      <c r="B20" s="81" t="s">
        <v>79</v>
      </c>
      <c r="C20" s="80" t="s">
        <v>60</v>
      </c>
      <c r="D20" s="51" t="s">
        <v>61</v>
      </c>
      <c r="E20" s="74" t="s">
        <v>75</v>
      </c>
      <c r="F20" s="14" t="s">
        <v>71</v>
      </c>
      <c r="G20" s="74">
        <v>6</v>
      </c>
      <c r="H20" s="51"/>
      <c r="I20" s="7"/>
      <c r="J20" s="52">
        <f>T20+AD20+AF20</f>
        <v>6237568.4500000002</v>
      </c>
      <c r="K20" s="15"/>
      <c r="L20" s="15"/>
      <c r="M20" s="15"/>
      <c r="N20" s="15"/>
      <c r="O20" s="15"/>
      <c r="P20" s="15"/>
      <c r="Q20" s="15"/>
      <c r="R20" s="15"/>
      <c r="S20" s="72">
        <v>409</v>
      </c>
      <c r="T20" s="52">
        <v>5901281.04</v>
      </c>
      <c r="U20" s="15"/>
      <c r="V20" s="15"/>
      <c r="W20" s="15"/>
      <c r="X20" s="15"/>
      <c r="Y20" s="15"/>
      <c r="Z20" s="15"/>
      <c r="AA20" s="15"/>
      <c r="AB20" s="15"/>
      <c r="AC20" s="15"/>
      <c r="AD20" s="52">
        <v>210000</v>
      </c>
      <c r="AE20" s="15"/>
      <c r="AF20" s="70">
        <v>126287.41</v>
      </c>
    </row>
    <row r="21" spans="1:34" s="55" customFormat="1" ht="23.25" customHeight="1">
      <c r="A21" s="95" t="s">
        <v>63</v>
      </c>
      <c r="B21" s="96"/>
      <c r="C21" s="96"/>
      <c r="D21" s="96"/>
      <c r="E21" s="96"/>
      <c r="F21" s="96"/>
      <c r="G21" s="96"/>
      <c r="H21" s="96"/>
      <c r="I21" s="97"/>
      <c r="J21" s="53">
        <f>SUM(J9:J20)</f>
        <v>135052819.31999999</v>
      </c>
      <c r="K21" s="54"/>
      <c r="L21" s="54"/>
      <c r="M21" s="54"/>
      <c r="N21" s="54"/>
      <c r="O21" s="54"/>
      <c r="P21" s="54"/>
      <c r="Q21" s="54"/>
      <c r="R21" s="54"/>
      <c r="S21" s="73">
        <f>SUM(S9:S20)</f>
        <v>8993</v>
      </c>
      <c r="T21" s="53">
        <f>SUM(T9:T20)</f>
        <v>129756040.08</v>
      </c>
      <c r="U21" s="54"/>
      <c r="V21" s="54"/>
      <c r="W21" s="53"/>
      <c r="X21" s="53"/>
      <c r="Y21" s="54"/>
      <c r="Z21" s="54"/>
      <c r="AA21" s="54"/>
      <c r="AB21" s="54"/>
      <c r="AC21" s="54"/>
      <c r="AD21" s="53">
        <f>SUM(AD9:AD20)</f>
        <v>2520000</v>
      </c>
      <c r="AE21" s="54"/>
      <c r="AF21" s="71">
        <f>SUM(AF9:AF20)</f>
        <v>2776779.24</v>
      </c>
    </row>
    <row r="22" spans="1:34" s="8" customFormat="1" ht="15.75">
      <c r="A22" s="116">
        <v>2027</v>
      </c>
      <c r="B22" s="117"/>
      <c r="C22" s="117"/>
      <c r="D22" s="117"/>
      <c r="E22" s="117"/>
      <c r="F22" s="117"/>
      <c r="G22" s="117"/>
      <c r="H22" s="117"/>
      <c r="I22" s="117"/>
      <c r="J22" s="117"/>
      <c r="K22" s="117"/>
      <c r="L22" s="117"/>
      <c r="M22" s="117"/>
      <c r="N22" s="117"/>
      <c r="O22" s="117"/>
      <c r="P22" s="117"/>
      <c r="Q22" s="117"/>
      <c r="R22" s="117"/>
      <c r="S22" s="117"/>
      <c r="T22" s="117"/>
      <c r="U22" s="117"/>
      <c r="V22" s="117"/>
      <c r="W22" s="117"/>
      <c r="X22" s="117"/>
      <c r="Y22" s="117"/>
      <c r="Z22" s="117"/>
      <c r="AA22" s="117"/>
      <c r="AB22" s="117"/>
      <c r="AC22" s="117"/>
      <c r="AD22" s="117"/>
      <c r="AE22" s="117"/>
      <c r="AF22" s="118"/>
    </row>
    <row r="23" spans="1:34" s="83" customFormat="1" ht="47.25" customHeight="1">
      <c r="A23" s="82">
        <v>1</v>
      </c>
      <c r="B23" s="82" t="s">
        <v>79</v>
      </c>
      <c r="C23" s="82" t="s">
        <v>60</v>
      </c>
      <c r="D23" s="82" t="s">
        <v>61</v>
      </c>
      <c r="E23" s="82" t="s">
        <v>62</v>
      </c>
      <c r="F23" s="14" t="s">
        <v>67</v>
      </c>
      <c r="G23" s="82">
        <v>35</v>
      </c>
      <c r="H23" s="82"/>
      <c r="I23" s="44"/>
      <c r="J23" s="52">
        <f>T23+AD23+AF23</f>
        <v>14259194.756687999</v>
      </c>
      <c r="K23" s="62"/>
      <c r="L23" s="62"/>
      <c r="M23" s="62"/>
      <c r="N23" s="62"/>
      <c r="O23" s="62"/>
      <c r="P23" s="62"/>
      <c r="Q23" s="62"/>
      <c r="R23" s="62"/>
      <c r="S23" s="52">
        <v>844</v>
      </c>
      <c r="T23" s="52">
        <v>13728655.92</v>
      </c>
      <c r="U23" s="62"/>
      <c r="V23" s="62"/>
      <c r="W23" s="62"/>
      <c r="X23" s="62"/>
      <c r="Y23" s="62"/>
      <c r="Z23" s="62"/>
      <c r="AA23" s="62"/>
      <c r="AB23" s="62"/>
      <c r="AC23" s="62"/>
      <c r="AD23" s="52">
        <v>236745.60000000001</v>
      </c>
      <c r="AE23" s="62"/>
      <c r="AF23" s="52">
        <f t="shared" ref="AF23:AF32" si="1">T23*2.14%</f>
        <v>293793.23668800003</v>
      </c>
      <c r="AG23" s="40"/>
      <c r="AH23" s="40"/>
    </row>
    <row r="24" spans="1:34" s="40" customFormat="1" ht="45" customHeight="1">
      <c r="A24" s="85">
        <v>2</v>
      </c>
      <c r="B24" s="85" t="s">
        <v>79</v>
      </c>
      <c r="C24" s="85" t="s">
        <v>60</v>
      </c>
      <c r="D24" s="85" t="s">
        <v>61</v>
      </c>
      <c r="E24" s="85" t="s">
        <v>62</v>
      </c>
      <c r="F24" s="14" t="s">
        <v>80</v>
      </c>
      <c r="G24" s="85">
        <v>6</v>
      </c>
      <c r="H24" s="85"/>
      <c r="I24" s="44"/>
      <c r="J24" s="52">
        <f>T24+AD24+AF24</f>
        <v>14724394.491744</v>
      </c>
      <c r="K24" s="62"/>
      <c r="L24" s="62"/>
      <c r="M24" s="62"/>
      <c r="N24" s="62"/>
      <c r="O24" s="62"/>
      <c r="P24" s="62"/>
      <c r="Q24" s="62"/>
      <c r="R24" s="62"/>
      <c r="S24" s="52">
        <v>872</v>
      </c>
      <c r="T24" s="52">
        <v>14184108.960000001</v>
      </c>
      <c r="U24" s="62"/>
      <c r="V24" s="62"/>
      <c r="W24" s="62"/>
      <c r="X24" s="62"/>
      <c r="Y24" s="62"/>
      <c r="Z24" s="62"/>
      <c r="AA24" s="62"/>
      <c r="AB24" s="62"/>
      <c r="AC24" s="62"/>
      <c r="AD24" s="52">
        <v>236745.60000000001</v>
      </c>
      <c r="AE24" s="62"/>
      <c r="AF24" s="52">
        <f>T24*2.14%</f>
        <v>303539.93174400006</v>
      </c>
    </row>
    <row r="25" spans="1:34" s="83" customFormat="1" ht="36.75" customHeight="1">
      <c r="A25" s="82">
        <v>3</v>
      </c>
      <c r="B25" s="82" t="s">
        <v>79</v>
      </c>
      <c r="C25" s="82" t="s">
        <v>60</v>
      </c>
      <c r="D25" s="82" t="s">
        <v>61</v>
      </c>
      <c r="E25" s="82" t="s">
        <v>62</v>
      </c>
      <c r="F25" s="14" t="s">
        <v>73</v>
      </c>
      <c r="G25" s="79" t="s">
        <v>81</v>
      </c>
      <c r="H25" s="82"/>
      <c r="I25" s="44"/>
      <c r="J25" s="52">
        <f>T25+AD25+AF25</f>
        <v>11567682.003864</v>
      </c>
      <c r="K25" s="62"/>
      <c r="L25" s="62"/>
      <c r="M25" s="62"/>
      <c r="N25" s="62"/>
      <c r="O25" s="62"/>
      <c r="P25" s="62"/>
      <c r="Q25" s="62"/>
      <c r="R25" s="62"/>
      <c r="S25" s="52">
        <v>682</v>
      </c>
      <c r="T25" s="52">
        <v>11093534.76</v>
      </c>
      <c r="U25" s="62"/>
      <c r="V25" s="62"/>
      <c r="W25" s="62"/>
      <c r="X25" s="62"/>
      <c r="Y25" s="62"/>
      <c r="Z25" s="62"/>
      <c r="AA25" s="62"/>
      <c r="AB25" s="62"/>
      <c r="AC25" s="62"/>
      <c r="AD25" s="52">
        <v>236745.60000000001</v>
      </c>
      <c r="AE25" s="62"/>
      <c r="AF25" s="52">
        <f t="shared" si="1"/>
        <v>237401.64386400001</v>
      </c>
      <c r="AG25" s="40"/>
      <c r="AH25" s="40"/>
    </row>
    <row r="26" spans="1:34" s="83" customFormat="1" ht="36.75" customHeight="1">
      <c r="A26" s="82">
        <v>4</v>
      </c>
      <c r="B26" s="82" t="s">
        <v>79</v>
      </c>
      <c r="C26" s="82" t="s">
        <v>60</v>
      </c>
      <c r="D26" s="82" t="s">
        <v>61</v>
      </c>
      <c r="E26" s="82" t="s">
        <v>62</v>
      </c>
      <c r="F26" s="14" t="s">
        <v>82</v>
      </c>
      <c r="G26" s="82">
        <v>8</v>
      </c>
      <c r="H26" s="82"/>
      <c r="I26" s="44"/>
      <c r="J26" s="52">
        <f t="shared" ref="J26:J29" si="2">T26+AD26+AF26</f>
        <v>5553314.0006399993</v>
      </c>
      <c r="K26" s="62"/>
      <c r="L26" s="62"/>
      <c r="M26" s="62"/>
      <c r="N26" s="62"/>
      <c r="O26" s="62"/>
      <c r="P26" s="62"/>
      <c r="Q26" s="62"/>
      <c r="R26" s="62"/>
      <c r="S26" s="52">
        <v>320</v>
      </c>
      <c r="T26" s="52">
        <v>5205177.5999999996</v>
      </c>
      <c r="U26" s="62"/>
      <c r="V26" s="62"/>
      <c r="W26" s="62"/>
      <c r="X26" s="62"/>
      <c r="Y26" s="62"/>
      <c r="Z26" s="62"/>
      <c r="AA26" s="62"/>
      <c r="AB26" s="62"/>
      <c r="AC26" s="62"/>
      <c r="AD26" s="52">
        <v>236745.60000000001</v>
      </c>
      <c r="AE26" s="62"/>
      <c r="AF26" s="52">
        <f t="shared" si="1"/>
        <v>111390.80064</v>
      </c>
      <c r="AG26" s="40"/>
      <c r="AH26" s="40"/>
    </row>
    <row r="27" spans="1:34" s="83" customFormat="1" ht="43.5" customHeight="1">
      <c r="A27" s="82">
        <v>5</v>
      </c>
      <c r="B27" s="82" t="s">
        <v>79</v>
      </c>
      <c r="C27" s="82" t="s">
        <v>60</v>
      </c>
      <c r="D27" s="82" t="s">
        <v>61</v>
      </c>
      <c r="E27" s="82" t="s">
        <v>62</v>
      </c>
      <c r="F27" s="14" t="s">
        <v>83</v>
      </c>
      <c r="G27" s="82">
        <v>1</v>
      </c>
      <c r="H27" s="82"/>
      <c r="I27" s="62" t="s">
        <v>84</v>
      </c>
      <c r="J27" s="52">
        <f>T27+AD27+AF27</f>
        <v>12215638.777691999</v>
      </c>
      <c r="K27" s="62"/>
      <c r="L27" s="62"/>
      <c r="M27" s="62"/>
      <c r="N27" s="62"/>
      <c r="O27" s="62"/>
      <c r="P27" s="62"/>
      <c r="Q27" s="62"/>
      <c r="R27" s="62"/>
      <c r="S27" s="52">
        <v>721</v>
      </c>
      <c r="T27" s="52">
        <v>11727915.779999999</v>
      </c>
      <c r="U27" s="62"/>
      <c r="V27" s="62"/>
      <c r="W27" s="62"/>
      <c r="X27" s="62"/>
      <c r="Y27" s="62"/>
      <c r="Z27" s="62"/>
      <c r="AA27" s="62"/>
      <c r="AB27" s="62"/>
      <c r="AC27" s="62"/>
      <c r="AD27" s="52">
        <v>236745.60000000001</v>
      </c>
      <c r="AE27" s="62"/>
      <c r="AF27" s="52">
        <f t="shared" si="1"/>
        <v>250977.39769200003</v>
      </c>
      <c r="AG27" s="40"/>
      <c r="AH27" s="40"/>
    </row>
    <row r="28" spans="1:34" s="83" customFormat="1" ht="45" customHeight="1">
      <c r="A28" s="82">
        <v>6</v>
      </c>
      <c r="B28" s="82" t="s">
        <v>79</v>
      </c>
      <c r="C28" s="82" t="s">
        <v>60</v>
      </c>
      <c r="D28" s="82" t="s">
        <v>61</v>
      </c>
      <c r="E28" s="82" t="s">
        <v>62</v>
      </c>
      <c r="F28" s="14" t="s">
        <v>85</v>
      </c>
      <c r="G28" s="82">
        <v>63</v>
      </c>
      <c r="H28" s="82"/>
      <c r="I28" s="44"/>
      <c r="J28" s="52">
        <f>T28+AD28+AF28</f>
        <v>16319365.011936</v>
      </c>
      <c r="K28" s="62"/>
      <c r="L28" s="62"/>
      <c r="M28" s="62"/>
      <c r="N28" s="62"/>
      <c r="O28" s="62"/>
      <c r="P28" s="62"/>
      <c r="Q28" s="62"/>
      <c r="R28" s="62"/>
      <c r="S28" s="52">
        <v>968</v>
      </c>
      <c r="T28" s="52">
        <v>15745662.24</v>
      </c>
      <c r="U28" s="62"/>
      <c r="V28" s="62"/>
      <c r="W28" s="62"/>
      <c r="X28" s="62"/>
      <c r="Y28" s="62"/>
      <c r="Z28" s="62"/>
      <c r="AA28" s="62"/>
      <c r="AB28" s="62"/>
      <c r="AC28" s="62"/>
      <c r="AD28" s="52">
        <v>236745.60000000001</v>
      </c>
      <c r="AE28" s="62"/>
      <c r="AF28" s="52">
        <f t="shared" si="1"/>
        <v>336957.17193600006</v>
      </c>
      <c r="AG28" s="40"/>
      <c r="AH28" s="40"/>
    </row>
    <row r="29" spans="1:34" s="83" customFormat="1" ht="37.5" customHeight="1">
      <c r="A29" s="82">
        <v>7</v>
      </c>
      <c r="B29" s="82" t="s">
        <v>79</v>
      </c>
      <c r="C29" s="82" t="s">
        <v>60</v>
      </c>
      <c r="D29" s="82" t="s">
        <v>61</v>
      </c>
      <c r="E29" s="82" t="s">
        <v>62</v>
      </c>
      <c r="F29" s="14" t="s">
        <v>86</v>
      </c>
      <c r="G29" s="82">
        <v>7</v>
      </c>
      <c r="H29" s="82"/>
      <c r="I29" s="44"/>
      <c r="J29" s="52">
        <f t="shared" si="2"/>
        <v>11899967.528903998</v>
      </c>
      <c r="K29" s="62"/>
      <c r="L29" s="62"/>
      <c r="M29" s="62"/>
      <c r="N29" s="62"/>
      <c r="O29" s="62"/>
      <c r="P29" s="62"/>
      <c r="Q29" s="62"/>
      <c r="R29" s="62"/>
      <c r="S29" s="52">
        <v>702</v>
      </c>
      <c r="T29" s="52">
        <v>11418858.359999999</v>
      </c>
      <c r="U29" s="62"/>
      <c r="V29" s="62"/>
      <c r="W29" s="62"/>
      <c r="X29" s="62"/>
      <c r="Y29" s="62"/>
      <c r="Z29" s="62"/>
      <c r="AA29" s="62"/>
      <c r="AB29" s="62"/>
      <c r="AC29" s="62"/>
      <c r="AD29" s="52">
        <v>236745.60000000001</v>
      </c>
      <c r="AE29" s="62"/>
      <c r="AF29" s="52">
        <f t="shared" si="1"/>
        <v>244363.56890400001</v>
      </c>
      <c r="AG29" s="40"/>
      <c r="AH29" s="40"/>
    </row>
    <row r="30" spans="1:34" s="83" customFormat="1" ht="42" customHeight="1">
      <c r="A30" s="82">
        <v>8</v>
      </c>
      <c r="B30" s="82" t="s">
        <v>79</v>
      </c>
      <c r="C30" s="82" t="s">
        <v>60</v>
      </c>
      <c r="D30" s="82" t="s">
        <v>61</v>
      </c>
      <c r="E30" s="82" t="s">
        <v>62</v>
      </c>
      <c r="F30" s="14" t="s">
        <v>87</v>
      </c>
      <c r="G30" s="82">
        <v>3</v>
      </c>
      <c r="H30" s="82"/>
      <c r="I30" s="44"/>
      <c r="J30" s="52">
        <f>T30+AD30+AF30</f>
        <v>8975854.9085519984</v>
      </c>
      <c r="K30" s="62"/>
      <c r="L30" s="62"/>
      <c r="M30" s="62"/>
      <c r="N30" s="62"/>
      <c r="O30" s="62"/>
      <c r="P30" s="62"/>
      <c r="Q30" s="62"/>
      <c r="R30" s="62"/>
      <c r="S30" s="52">
        <v>526</v>
      </c>
      <c r="T30" s="52">
        <v>8556010.6799999997</v>
      </c>
      <c r="U30" s="62"/>
      <c r="V30" s="62"/>
      <c r="W30" s="62"/>
      <c r="X30" s="62"/>
      <c r="Y30" s="62"/>
      <c r="Z30" s="62"/>
      <c r="AA30" s="62"/>
      <c r="AB30" s="62"/>
      <c r="AC30" s="62"/>
      <c r="AD30" s="52">
        <v>236745.60000000001</v>
      </c>
      <c r="AE30" s="62"/>
      <c r="AF30" s="52">
        <f t="shared" si="1"/>
        <v>183098.62855200001</v>
      </c>
      <c r="AG30" s="40"/>
      <c r="AH30" s="40"/>
    </row>
    <row r="31" spans="1:34" s="83" customFormat="1" ht="40.5" customHeight="1">
      <c r="A31" s="82">
        <v>9</v>
      </c>
      <c r="B31" s="82" t="s">
        <v>79</v>
      </c>
      <c r="C31" s="82" t="s">
        <v>60</v>
      </c>
      <c r="D31" s="82" t="s">
        <v>61</v>
      </c>
      <c r="E31" s="82" t="s">
        <v>62</v>
      </c>
      <c r="F31" s="14" t="s">
        <v>88</v>
      </c>
      <c r="G31" s="82">
        <v>9</v>
      </c>
      <c r="H31" s="82"/>
      <c r="I31" s="44"/>
      <c r="J31" s="52">
        <f>T31+AD31+AF31</f>
        <v>19908048.682368003</v>
      </c>
      <c r="K31" s="62"/>
      <c r="L31" s="62"/>
      <c r="M31" s="62"/>
      <c r="N31" s="62"/>
      <c r="O31" s="62"/>
      <c r="P31" s="62"/>
      <c r="Q31" s="62"/>
      <c r="R31" s="62"/>
      <c r="S31" s="52">
        <v>1184</v>
      </c>
      <c r="T31" s="52">
        <v>19259157.120000001</v>
      </c>
      <c r="U31" s="62"/>
      <c r="V31" s="62"/>
      <c r="W31" s="62"/>
      <c r="X31" s="62"/>
      <c r="Y31" s="62"/>
      <c r="Z31" s="62"/>
      <c r="AA31" s="62"/>
      <c r="AB31" s="62"/>
      <c r="AC31" s="62"/>
      <c r="AD31" s="52">
        <v>236745.60000000001</v>
      </c>
      <c r="AE31" s="62"/>
      <c r="AF31" s="52">
        <f t="shared" si="1"/>
        <v>412145.96236800007</v>
      </c>
      <c r="AG31" s="40"/>
      <c r="AH31" s="40"/>
    </row>
    <row r="32" spans="1:34" s="83" customFormat="1" ht="50.25" customHeight="1">
      <c r="A32" s="82">
        <v>10</v>
      </c>
      <c r="B32" s="82" t="s">
        <v>79</v>
      </c>
      <c r="C32" s="82" t="s">
        <v>60</v>
      </c>
      <c r="D32" s="82" t="s">
        <v>61</v>
      </c>
      <c r="E32" s="82" t="s">
        <v>62</v>
      </c>
      <c r="F32" s="14" t="s">
        <v>83</v>
      </c>
      <c r="G32" s="82">
        <v>14</v>
      </c>
      <c r="H32" s="82"/>
      <c r="I32" s="44"/>
      <c r="J32" s="52">
        <f>T32+AD32+AF32</f>
        <v>18745049.344728</v>
      </c>
      <c r="K32" s="62"/>
      <c r="L32" s="62"/>
      <c r="M32" s="62"/>
      <c r="N32" s="62"/>
      <c r="O32" s="62"/>
      <c r="P32" s="62"/>
      <c r="Q32" s="62"/>
      <c r="R32" s="62"/>
      <c r="S32" s="52">
        <v>1114</v>
      </c>
      <c r="T32" s="52">
        <v>18120524.52</v>
      </c>
      <c r="U32" s="62"/>
      <c r="V32" s="62"/>
      <c r="W32" s="62"/>
      <c r="X32" s="62"/>
      <c r="Y32" s="62"/>
      <c r="Z32" s="62"/>
      <c r="AA32" s="62"/>
      <c r="AB32" s="62"/>
      <c r="AC32" s="62"/>
      <c r="AD32" s="52">
        <v>236745.60000000001</v>
      </c>
      <c r="AE32" s="62"/>
      <c r="AF32" s="52">
        <f t="shared" si="1"/>
        <v>387779.22472800006</v>
      </c>
      <c r="AG32" s="40"/>
      <c r="AH32" s="40"/>
    </row>
    <row r="33" spans="1:33" s="40" customFormat="1" ht="51.75" customHeight="1">
      <c r="A33" s="85">
        <v>11</v>
      </c>
      <c r="B33" s="85" t="s">
        <v>79</v>
      </c>
      <c r="C33" s="85" t="s">
        <v>60</v>
      </c>
      <c r="D33" s="85" t="s">
        <v>61</v>
      </c>
      <c r="E33" s="85" t="s">
        <v>62</v>
      </c>
      <c r="F33" s="14" t="s">
        <v>89</v>
      </c>
      <c r="G33" s="85">
        <v>21</v>
      </c>
      <c r="H33" s="85"/>
      <c r="I33" s="44"/>
      <c r="J33" s="52">
        <f>T33+AD33+AF33</f>
        <v>15289279.884312</v>
      </c>
      <c r="K33" s="62"/>
      <c r="L33" s="62"/>
      <c r="M33" s="62"/>
      <c r="N33" s="62"/>
      <c r="O33" s="62"/>
      <c r="P33" s="62"/>
      <c r="Q33" s="62"/>
      <c r="R33" s="62"/>
      <c r="S33" s="52">
        <v>906</v>
      </c>
      <c r="T33" s="52">
        <v>14737159.08</v>
      </c>
      <c r="U33" s="62"/>
      <c r="V33" s="62"/>
      <c r="W33" s="62"/>
      <c r="X33" s="62"/>
      <c r="Y33" s="62"/>
      <c r="Z33" s="62"/>
      <c r="AA33" s="62"/>
      <c r="AB33" s="62"/>
      <c r="AC33" s="62"/>
      <c r="AD33" s="52">
        <v>236745.60000000001</v>
      </c>
      <c r="AE33" s="62"/>
      <c r="AF33" s="52">
        <f>T33*2.14%</f>
        <v>315375.20431200002</v>
      </c>
    </row>
    <row r="34" spans="1:33" s="8" customFormat="1" ht="54" customHeight="1">
      <c r="A34" s="51">
        <v>12</v>
      </c>
      <c r="B34" s="80" t="s">
        <v>79</v>
      </c>
      <c r="C34" s="80" t="s">
        <v>60</v>
      </c>
      <c r="D34" s="51" t="s">
        <v>61</v>
      </c>
      <c r="E34" s="51" t="s">
        <v>62</v>
      </c>
      <c r="F34" s="14" t="s">
        <v>67</v>
      </c>
      <c r="G34" s="51">
        <v>252</v>
      </c>
      <c r="H34" s="51"/>
      <c r="I34" s="7"/>
      <c r="J34" s="52">
        <f>L34+AD34+AF34</f>
        <v>1138383.9271420001</v>
      </c>
      <c r="K34" s="15"/>
      <c r="L34" s="52">
        <v>882747.53</v>
      </c>
      <c r="M34" s="15"/>
      <c r="N34" s="15"/>
      <c r="O34" s="15"/>
      <c r="P34" s="15"/>
      <c r="Q34" s="15"/>
      <c r="R34" s="15"/>
      <c r="S34" s="52"/>
      <c r="T34" s="52"/>
      <c r="U34" s="15"/>
      <c r="V34" s="15"/>
      <c r="W34" s="62"/>
      <c r="X34" s="62"/>
      <c r="Y34" s="15"/>
      <c r="Z34" s="15"/>
      <c r="AA34" s="15"/>
      <c r="AB34" s="15"/>
      <c r="AC34" s="15"/>
      <c r="AD34" s="52">
        <v>236745.60000000001</v>
      </c>
      <c r="AE34" s="15"/>
      <c r="AF34" s="52">
        <f>L34*2.14%</f>
        <v>18890.797142000003</v>
      </c>
    </row>
    <row r="35" spans="1:33" s="8" customFormat="1" ht="54" customHeight="1">
      <c r="A35" s="82">
        <v>13</v>
      </c>
      <c r="B35" s="82" t="s">
        <v>79</v>
      </c>
      <c r="C35" s="82" t="s">
        <v>60</v>
      </c>
      <c r="D35" s="82" t="s">
        <v>61</v>
      </c>
      <c r="E35" s="82" t="s">
        <v>62</v>
      </c>
      <c r="F35" s="14" t="s">
        <v>73</v>
      </c>
      <c r="G35" s="82">
        <v>23</v>
      </c>
      <c r="H35" s="82"/>
      <c r="I35" s="15" t="s">
        <v>90</v>
      </c>
      <c r="J35" s="52">
        <f>K35+AD35+AF35</f>
        <v>800582.01476799999</v>
      </c>
      <c r="K35" s="52">
        <v>552023.12</v>
      </c>
      <c r="L35" s="52"/>
      <c r="M35" s="15"/>
      <c r="N35" s="15"/>
      <c r="O35" s="15"/>
      <c r="P35" s="15"/>
      <c r="Q35" s="15"/>
      <c r="R35" s="15"/>
      <c r="S35" s="52"/>
      <c r="T35" s="52"/>
      <c r="U35" s="15"/>
      <c r="V35" s="15"/>
      <c r="W35" s="62"/>
      <c r="X35" s="62"/>
      <c r="Y35" s="15"/>
      <c r="Z35" s="15"/>
      <c r="AA35" s="15"/>
      <c r="AB35" s="15"/>
      <c r="AC35" s="15"/>
      <c r="AD35" s="52">
        <v>236745.60000000001</v>
      </c>
      <c r="AE35" s="15"/>
      <c r="AF35" s="52">
        <f>K35*2.14%</f>
        <v>11813.294768000002</v>
      </c>
    </row>
    <row r="36" spans="1:33" s="8" customFormat="1" ht="54" customHeight="1">
      <c r="A36" s="82">
        <v>14</v>
      </c>
      <c r="B36" s="82" t="s">
        <v>79</v>
      </c>
      <c r="C36" s="82" t="s">
        <v>60</v>
      </c>
      <c r="D36" s="82" t="s">
        <v>61</v>
      </c>
      <c r="E36" s="82" t="s">
        <v>62</v>
      </c>
      <c r="F36" s="14" t="s">
        <v>73</v>
      </c>
      <c r="G36" s="82">
        <v>23</v>
      </c>
      <c r="H36" s="82"/>
      <c r="I36" s="15" t="s">
        <v>91</v>
      </c>
      <c r="J36" s="52">
        <f>M36+AD36+AF36</f>
        <v>1875493.0994840001</v>
      </c>
      <c r="K36" s="15"/>
      <c r="L36" s="52"/>
      <c r="M36" s="52">
        <v>1604413.06</v>
      </c>
      <c r="N36" s="15"/>
      <c r="O36" s="15"/>
      <c r="P36" s="15"/>
      <c r="Q36" s="15"/>
      <c r="R36" s="15"/>
      <c r="S36" s="52"/>
      <c r="T36" s="52"/>
      <c r="U36" s="15"/>
      <c r="V36" s="15"/>
      <c r="W36" s="62"/>
      <c r="X36" s="62"/>
      <c r="Y36" s="15"/>
      <c r="Z36" s="15"/>
      <c r="AA36" s="15"/>
      <c r="AB36" s="15"/>
      <c r="AC36" s="15"/>
      <c r="AD36" s="52">
        <v>236745.60000000001</v>
      </c>
      <c r="AE36" s="15"/>
      <c r="AF36" s="52">
        <f>M36*2.14%</f>
        <v>34334.439484000002</v>
      </c>
    </row>
    <row r="37" spans="1:33" s="8" customFormat="1" ht="54" customHeight="1">
      <c r="A37" s="85">
        <v>15</v>
      </c>
      <c r="B37" s="85" t="s">
        <v>79</v>
      </c>
      <c r="C37" s="85" t="s">
        <v>60</v>
      </c>
      <c r="D37" s="85" t="s">
        <v>61</v>
      </c>
      <c r="E37" s="85" t="s">
        <v>62</v>
      </c>
      <c r="F37" s="14" t="s">
        <v>93</v>
      </c>
      <c r="G37" s="85">
        <v>9</v>
      </c>
      <c r="H37" s="85"/>
      <c r="I37" s="15"/>
      <c r="J37" s="52">
        <f>P37+AD37+AF37</f>
        <v>2703556.2700000005</v>
      </c>
      <c r="K37" s="15"/>
      <c r="L37" s="52"/>
      <c r="M37" s="62"/>
      <c r="N37" s="15"/>
      <c r="O37" s="15"/>
      <c r="P37" s="52">
        <v>2415126.9500000002</v>
      </c>
      <c r="Q37" s="15"/>
      <c r="R37" s="15"/>
      <c r="S37" s="52"/>
      <c r="T37" s="52"/>
      <c r="U37" s="15"/>
      <c r="V37" s="15"/>
      <c r="W37" s="62"/>
      <c r="X37" s="62"/>
      <c r="Y37" s="15"/>
      <c r="Z37" s="15"/>
      <c r="AA37" s="15"/>
      <c r="AB37" s="15"/>
      <c r="AC37" s="15"/>
      <c r="AD37" s="52">
        <v>236745.60000000001</v>
      </c>
      <c r="AE37" s="15"/>
      <c r="AF37" s="52">
        <v>51683.72</v>
      </c>
    </row>
    <row r="38" spans="1:33" s="55" customFormat="1" ht="24.75" customHeight="1">
      <c r="A38" s="95" t="s">
        <v>63</v>
      </c>
      <c r="B38" s="96"/>
      <c r="C38" s="96"/>
      <c r="D38" s="96"/>
      <c r="E38" s="96"/>
      <c r="F38" s="96"/>
      <c r="G38" s="96"/>
      <c r="H38" s="96"/>
      <c r="I38" s="97"/>
      <c r="J38" s="53">
        <f>SUM(J23:J37)</f>
        <v>155975804.702822</v>
      </c>
      <c r="K38" s="53">
        <f>SUM(K23:K36)</f>
        <v>552023.12</v>
      </c>
      <c r="L38" s="53">
        <f>SUM(L23:L36)</f>
        <v>882747.53</v>
      </c>
      <c r="M38" s="53">
        <f>SUM(M23:M36)</f>
        <v>1604413.06</v>
      </c>
      <c r="N38" s="54"/>
      <c r="O38" s="54"/>
      <c r="P38" s="53">
        <f>SUM(P23:P37)</f>
        <v>2415126.9500000002</v>
      </c>
      <c r="Q38" s="54"/>
      <c r="R38" s="54"/>
      <c r="S38" s="53">
        <f>SUM(S23:S36)</f>
        <v>8839</v>
      </c>
      <c r="T38" s="53">
        <f>SUM(T23:T36)</f>
        <v>143776765.02000001</v>
      </c>
      <c r="U38" s="54"/>
      <c r="V38" s="54"/>
      <c r="W38" s="53"/>
      <c r="X38" s="53"/>
      <c r="Y38" s="54"/>
      <c r="Z38" s="54"/>
      <c r="AA38" s="54"/>
      <c r="AB38" s="54"/>
      <c r="AC38" s="54"/>
      <c r="AD38" s="53">
        <f>SUM(AD23:AD37)</f>
        <v>3551184.0000000009</v>
      </c>
      <c r="AE38" s="54"/>
      <c r="AF38" s="53">
        <f>SUM(AF23:AF37)</f>
        <v>3193545.0228220006</v>
      </c>
    </row>
    <row r="39" spans="1:33" s="8" customFormat="1" ht="15.75">
      <c r="A39" s="116">
        <v>2028</v>
      </c>
      <c r="B39" s="117"/>
      <c r="C39" s="117"/>
      <c r="D39" s="117"/>
      <c r="E39" s="117"/>
      <c r="F39" s="117"/>
      <c r="G39" s="117"/>
      <c r="H39" s="117"/>
      <c r="I39" s="117"/>
      <c r="J39" s="117"/>
      <c r="K39" s="117"/>
      <c r="L39" s="117"/>
      <c r="M39" s="117"/>
      <c r="N39" s="117"/>
      <c r="O39" s="117"/>
      <c r="P39" s="117"/>
      <c r="Q39" s="117"/>
      <c r="R39" s="117"/>
      <c r="S39" s="117"/>
      <c r="T39" s="117"/>
      <c r="U39" s="117"/>
      <c r="V39" s="117"/>
      <c r="W39" s="117"/>
      <c r="X39" s="117"/>
      <c r="Y39" s="117"/>
      <c r="Z39" s="117"/>
      <c r="AA39" s="117"/>
      <c r="AB39" s="117"/>
      <c r="AC39" s="117"/>
      <c r="AD39" s="117"/>
      <c r="AE39" s="117"/>
      <c r="AF39" s="118"/>
    </row>
    <row r="40" spans="1:33" s="40" customFormat="1" ht="18.75" customHeight="1">
      <c r="A40" s="51"/>
      <c r="B40" s="51"/>
      <c r="C40" s="80"/>
      <c r="D40" s="51"/>
      <c r="E40" s="51"/>
      <c r="F40" s="14"/>
      <c r="G40" s="51"/>
      <c r="H40" s="56"/>
      <c r="I40" s="56"/>
      <c r="J40" s="57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58"/>
      <c r="X40" s="45"/>
      <c r="Y40" s="45"/>
      <c r="Z40" s="45"/>
      <c r="AA40" s="45"/>
      <c r="AB40" s="45"/>
      <c r="AC40" s="45"/>
      <c r="AD40" s="59"/>
      <c r="AE40" s="56"/>
      <c r="AF40" s="60"/>
      <c r="AG40" s="61"/>
    </row>
    <row r="41" spans="1:33" s="40" customFormat="1" ht="19.5" customHeight="1">
      <c r="A41" s="51"/>
      <c r="B41" s="51"/>
      <c r="C41" s="80"/>
      <c r="D41" s="51"/>
      <c r="E41" s="51"/>
      <c r="F41" s="14"/>
      <c r="G41" s="51"/>
      <c r="H41" s="51"/>
      <c r="I41" s="44"/>
      <c r="J41" s="57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59"/>
      <c r="AE41" s="62"/>
      <c r="AF41" s="60"/>
      <c r="AG41" s="63"/>
    </row>
    <row r="42" spans="1:33" s="40" customFormat="1" ht="18" customHeight="1">
      <c r="A42" s="51"/>
      <c r="B42" s="51"/>
      <c r="C42" s="80"/>
      <c r="D42" s="51"/>
      <c r="E42" s="51"/>
      <c r="F42" s="14"/>
      <c r="G42" s="51"/>
      <c r="H42" s="51"/>
      <c r="I42" s="44"/>
      <c r="J42" s="57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59"/>
      <c r="AE42" s="62"/>
      <c r="AF42" s="60"/>
      <c r="AG42" s="63"/>
    </row>
    <row r="43" spans="1:33" s="40" customFormat="1" ht="18" customHeight="1">
      <c r="A43" s="51"/>
      <c r="B43" s="51"/>
      <c r="C43" s="80"/>
      <c r="D43" s="51"/>
      <c r="E43" s="51"/>
      <c r="F43" s="14"/>
      <c r="G43" s="51"/>
      <c r="H43" s="51"/>
      <c r="I43" s="62"/>
      <c r="J43" s="57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  <c r="AA43" s="45"/>
      <c r="AB43" s="45"/>
      <c r="AC43" s="45"/>
      <c r="AD43" s="59"/>
      <c r="AE43" s="62"/>
      <c r="AF43" s="60"/>
      <c r="AG43" s="63"/>
    </row>
    <row r="44" spans="1:33" s="40" customFormat="1" ht="18" customHeight="1">
      <c r="A44" s="51"/>
      <c r="B44" s="51"/>
      <c r="C44" s="80"/>
      <c r="D44" s="51"/>
      <c r="E44" s="51"/>
      <c r="F44" s="14"/>
      <c r="G44" s="51"/>
      <c r="H44" s="51"/>
      <c r="I44" s="44"/>
      <c r="J44" s="57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59"/>
      <c r="AE44" s="62"/>
      <c r="AF44" s="60"/>
      <c r="AG44" s="63"/>
    </row>
    <row r="45" spans="1:33" s="66" customFormat="1" ht="29.25" customHeight="1">
      <c r="A45" s="95"/>
      <c r="B45" s="96"/>
      <c r="C45" s="96"/>
      <c r="D45" s="96"/>
      <c r="E45" s="96"/>
      <c r="F45" s="96"/>
      <c r="G45" s="96"/>
      <c r="H45" s="96"/>
      <c r="I45" s="97"/>
      <c r="J45" s="67"/>
      <c r="K45" s="64"/>
      <c r="L45" s="65"/>
      <c r="M45" s="64"/>
      <c r="N45" s="64"/>
      <c r="O45" s="64"/>
      <c r="P45" s="64"/>
      <c r="Q45" s="65"/>
      <c r="R45" s="65"/>
      <c r="S45" s="64"/>
      <c r="T45" s="64"/>
      <c r="U45" s="65"/>
      <c r="V45" s="65"/>
      <c r="W45" s="68"/>
      <c r="X45" s="64"/>
      <c r="Y45" s="64"/>
      <c r="Z45" s="64"/>
      <c r="AA45" s="65"/>
      <c r="AB45" s="65"/>
      <c r="AC45" s="65"/>
      <c r="AD45" s="64"/>
      <c r="AE45" s="65"/>
      <c r="AF45" s="69"/>
    </row>
    <row r="46" spans="1:33" ht="24" customHeight="1">
      <c r="A46" s="41" t="s">
        <v>37</v>
      </c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5"/>
      <c r="AF46" s="25"/>
    </row>
  </sheetData>
  <mergeCells count="36">
    <mergeCell ref="AA3:AA5"/>
    <mergeCell ref="AE3:AE5"/>
    <mergeCell ref="O1:AF1"/>
    <mergeCell ref="AB3:AC5"/>
    <mergeCell ref="S3:T5"/>
    <mergeCell ref="Y3:Z5"/>
    <mergeCell ref="AD3:AD5"/>
    <mergeCell ref="A2:AF2"/>
    <mergeCell ref="AF3:AF5"/>
    <mergeCell ref="A3:A6"/>
    <mergeCell ref="B3:I3"/>
    <mergeCell ref="J3:J5"/>
    <mergeCell ref="W5:X5"/>
    <mergeCell ref="U5:V5"/>
    <mergeCell ref="U3:X4"/>
    <mergeCell ref="K3:P3"/>
    <mergeCell ref="A45:I45"/>
    <mergeCell ref="A8:AF8"/>
    <mergeCell ref="A21:I21"/>
    <mergeCell ref="A22:AF22"/>
    <mergeCell ref="A38:I38"/>
    <mergeCell ref="A39:AF39"/>
    <mergeCell ref="Q3:R5"/>
    <mergeCell ref="D4:D6"/>
    <mergeCell ref="B4:B6"/>
    <mergeCell ref="P4:P5"/>
    <mergeCell ref="O4:O5"/>
    <mergeCell ref="N4:N5"/>
    <mergeCell ref="M4:M5"/>
    <mergeCell ref="I4:I6"/>
    <mergeCell ref="H4:H6"/>
    <mergeCell ref="G4:G6"/>
    <mergeCell ref="F4:F6"/>
    <mergeCell ref="E4:E6"/>
    <mergeCell ref="K4:L4"/>
    <mergeCell ref="C4:C6"/>
  </mergeCells>
  <conditionalFormatting sqref="J9:J20 S9:T20 AD9:AD20 L34:L37 J23:J37 AD23:AD37 AF23:AF37 S23:T37">
    <cfRule type="expression" dxfId="65" priority="162">
      <formula>BX9=5</formula>
    </cfRule>
    <cfRule type="expression" dxfId="64" priority="163">
      <formula>BX9=4</formula>
    </cfRule>
    <cfRule type="expression" dxfId="63" priority="164">
      <formula>BX9=3</formula>
    </cfRule>
    <cfRule type="expression" dxfId="62" priority="165">
      <formula>BX9=2</formula>
    </cfRule>
    <cfRule type="expression" dxfId="61" priority="166">
      <formula>BX9=1</formula>
    </cfRule>
  </conditionalFormatting>
  <conditionalFormatting sqref="AD23">
    <cfRule type="expression" dxfId="60" priority="102">
      <formula>CR23=5</formula>
    </cfRule>
    <cfRule type="expression" dxfId="59" priority="103">
      <formula>CR23=4</formula>
    </cfRule>
    <cfRule type="expression" dxfId="58" priority="104">
      <formula>CR23=3</formula>
    </cfRule>
    <cfRule type="expression" dxfId="57" priority="105">
      <formula>CR23=2</formula>
    </cfRule>
    <cfRule type="expression" dxfId="56" priority="106">
      <formula>CR23=1</formula>
    </cfRule>
  </conditionalFormatting>
  <conditionalFormatting sqref="S23:T23">
    <cfRule type="expression" dxfId="55" priority="92">
      <formula>CG23=5</formula>
    </cfRule>
    <cfRule type="expression" dxfId="54" priority="93">
      <formula>CG23=4</formula>
    </cfRule>
    <cfRule type="expression" dxfId="53" priority="94">
      <formula>CG23=3</formula>
    </cfRule>
    <cfRule type="expression" dxfId="52" priority="95">
      <formula>CG23=2</formula>
    </cfRule>
    <cfRule type="expression" dxfId="51" priority="96">
      <formula>CG23=1</formula>
    </cfRule>
  </conditionalFormatting>
  <conditionalFormatting sqref="AD40:AD44">
    <cfRule type="expression" dxfId="50" priority="86" stopIfTrue="1">
      <formula>AN40&gt;0</formula>
    </cfRule>
  </conditionalFormatting>
  <conditionalFormatting sqref="AD24">
    <cfRule type="expression" dxfId="49" priority="81">
      <formula>CR24=5</formula>
    </cfRule>
    <cfRule type="expression" dxfId="48" priority="82">
      <formula>CR24=4</formula>
    </cfRule>
    <cfRule type="expression" dxfId="47" priority="83">
      <formula>CR24=3</formula>
    </cfRule>
    <cfRule type="expression" dxfId="46" priority="84">
      <formula>CR24=2</formula>
    </cfRule>
    <cfRule type="expression" dxfId="45" priority="85">
      <formula>CR24=1</formula>
    </cfRule>
  </conditionalFormatting>
  <conditionalFormatting sqref="AD25">
    <cfRule type="expression" dxfId="44" priority="76">
      <formula>CR25=5</formula>
    </cfRule>
    <cfRule type="expression" dxfId="43" priority="77">
      <formula>CR25=4</formula>
    </cfRule>
    <cfRule type="expression" dxfId="42" priority="78">
      <formula>CR25=3</formula>
    </cfRule>
    <cfRule type="expression" dxfId="41" priority="79">
      <formula>CR25=2</formula>
    </cfRule>
    <cfRule type="expression" dxfId="40" priority="80">
      <formula>CR25=1</formula>
    </cfRule>
  </conditionalFormatting>
  <conditionalFormatting sqref="AD26">
    <cfRule type="expression" dxfId="39" priority="71">
      <formula>CR26=5</formula>
    </cfRule>
    <cfRule type="expression" dxfId="38" priority="72">
      <formula>CR26=4</formula>
    </cfRule>
    <cfRule type="expression" dxfId="37" priority="73">
      <formula>CR26=3</formula>
    </cfRule>
    <cfRule type="expression" dxfId="36" priority="74">
      <formula>CR26=2</formula>
    </cfRule>
    <cfRule type="expression" dxfId="35" priority="75">
      <formula>CR26=1</formula>
    </cfRule>
  </conditionalFormatting>
  <conditionalFormatting sqref="AD27">
    <cfRule type="expression" dxfId="34" priority="61">
      <formula>CR27=5</formula>
    </cfRule>
    <cfRule type="expression" dxfId="33" priority="62">
      <formula>CR27=4</formula>
    </cfRule>
    <cfRule type="expression" dxfId="32" priority="63">
      <formula>CR27=3</formula>
    </cfRule>
    <cfRule type="expression" dxfId="31" priority="64">
      <formula>CR27=2</formula>
    </cfRule>
    <cfRule type="expression" dxfId="30" priority="65">
      <formula>CR27=1</formula>
    </cfRule>
  </conditionalFormatting>
  <conditionalFormatting sqref="AD28">
    <cfRule type="expression" dxfId="29" priority="51">
      <formula>CR28=5</formula>
    </cfRule>
    <cfRule type="expression" dxfId="28" priority="52">
      <formula>CR28=4</formula>
    </cfRule>
    <cfRule type="expression" dxfId="27" priority="53">
      <formula>CR28=3</formula>
    </cfRule>
    <cfRule type="expression" dxfId="26" priority="54">
      <formula>CR28=2</formula>
    </cfRule>
    <cfRule type="expression" dxfId="25" priority="55">
      <formula>CR28=1</formula>
    </cfRule>
  </conditionalFormatting>
  <conditionalFormatting sqref="K35">
    <cfRule type="expression" dxfId="24" priority="21">
      <formula>BY35=5</formula>
    </cfRule>
    <cfRule type="expression" dxfId="23" priority="22">
      <formula>BY35=4</formula>
    </cfRule>
    <cfRule type="expression" dxfId="22" priority="23">
      <formula>BY35=3</formula>
    </cfRule>
    <cfRule type="expression" dxfId="21" priority="24">
      <formula>BY35=2</formula>
    </cfRule>
    <cfRule type="expression" dxfId="20" priority="25">
      <formula>BY35=1</formula>
    </cfRule>
  </conditionalFormatting>
  <conditionalFormatting sqref="M36">
    <cfRule type="expression" dxfId="19" priority="16">
      <formula>CA36=5</formula>
    </cfRule>
    <cfRule type="expression" dxfId="18" priority="17">
      <formula>CA36=4</formula>
    </cfRule>
    <cfRule type="expression" dxfId="17" priority="18">
      <formula>CA36=3</formula>
    </cfRule>
    <cfRule type="expression" dxfId="16" priority="19">
      <formula>CA36=2</formula>
    </cfRule>
    <cfRule type="expression" dxfId="15" priority="20">
      <formula>CA36=1</formula>
    </cfRule>
  </conditionalFormatting>
  <conditionalFormatting sqref="P37">
    <cfRule type="expression" dxfId="14" priority="11">
      <formula>CD37=5</formula>
    </cfRule>
    <cfRule type="expression" dxfId="13" priority="12">
      <formula>CD37=4</formula>
    </cfRule>
    <cfRule type="expression" dxfId="12" priority="13">
      <formula>CD37=3</formula>
    </cfRule>
    <cfRule type="expression" dxfId="11" priority="14">
      <formula>CD37=2</formula>
    </cfRule>
    <cfRule type="expression" dxfId="10" priority="15">
      <formula>CD37=1</formula>
    </cfRule>
  </conditionalFormatting>
  <conditionalFormatting sqref="T24">
    <cfRule type="expression" dxfId="9" priority="6">
      <formula>CH24=5</formula>
    </cfRule>
    <cfRule type="expression" dxfId="8" priority="7">
      <formula>CH24=4</formula>
    </cfRule>
    <cfRule type="expression" dxfId="7" priority="8">
      <formula>CH24=3</formula>
    </cfRule>
    <cfRule type="expression" dxfId="6" priority="9">
      <formula>CH24=2</formula>
    </cfRule>
    <cfRule type="expression" dxfId="5" priority="10">
      <formula>CH24=1</formula>
    </cfRule>
  </conditionalFormatting>
  <conditionalFormatting sqref="T24">
    <cfRule type="expression" dxfId="4" priority="1">
      <formula>CH24=5</formula>
    </cfRule>
    <cfRule type="expression" dxfId="3" priority="2">
      <formula>CH24=4</formula>
    </cfRule>
    <cfRule type="expression" dxfId="2" priority="3">
      <formula>CH24=3</formula>
    </cfRule>
    <cfRule type="expression" dxfId="1" priority="4">
      <formula>CH24=2</formula>
    </cfRule>
    <cfRule type="expression" dxfId="0" priority="5">
      <formula>CH24=1</formula>
    </cfRule>
  </conditionalFormatting>
  <printOptions horizontalCentered="1" verticalCentered="1"/>
  <pageMargins left="0.11811023622047245" right="0.11811023622047245" top="0.11811023622047245" bottom="0.19685039370078741" header="0.19685039370078741" footer="0"/>
  <pageSetup paperSize="9" scale="25" orientation="landscape" r:id="rId1"/>
  <rowBreaks count="1" manualBreakCount="1">
    <brk id="38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2" tint="-0.249977111117893"/>
    <pageSetUpPr fitToPage="1"/>
  </sheetPr>
  <dimension ref="A1:I13"/>
  <sheetViews>
    <sheetView view="pageBreakPreview" zoomScale="120" zoomScaleNormal="115" zoomScaleSheetLayoutView="120" workbookViewId="0">
      <selection activeCell="A2" sqref="A2:F2"/>
    </sheetView>
  </sheetViews>
  <sheetFormatPr defaultRowHeight="15"/>
  <cols>
    <col min="1" max="1" width="4.140625" customWidth="1"/>
    <col min="2" max="2" width="55.28515625" customWidth="1"/>
    <col min="3" max="6" width="20.7109375" customWidth="1"/>
  </cols>
  <sheetData>
    <row r="1" spans="1:9" ht="90" customHeight="1">
      <c r="A1" s="3"/>
      <c r="E1" s="130" t="s">
        <v>96</v>
      </c>
      <c r="F1" s="130"/>
    </row>
    <row r="2" spans="1:9" ht="41.25" customHeight="1">
      <c r="A2" s="131" t="s">
        <v>34</v>
      </c>
      <c r="B2" s="131"/>
      <c r="C2" s="131"/>
      <c r="D2" s="131"/>
      <c r="E2" s="131"/>
      <c r="F2" s="131"/>
    </row>
    <row r="3" spans="1:9" ht="71.25" customHeight="1">
      <c r="A3" s="132" t="s">
        <v>17</v>
      </c>
      <c r="B3" s="134" t="s">
        <v>40</v>
      </c>
      <c r="C3" s="10" t="s">
        <v>39</v>
      </c>
      <c r="D3" s="10" t="s">
        <v>14</v>
      </c>
      <c r="E3" s="9" t="s">
        <v>22</v>
      </c>
      <c r="F3" s="9" t="s">
        <v>13</v>
      </c>
    </row>
    <row r="4" spans="1:9">
      <c r="A4" s="133"/>
      <c r="B4" s="134"/>
      <c r="C4" s="2" t="s">
        <v>19</v>
      </c>
      <c r="D4" s="1" t="s">
        <v>2</v>
      </c>
      <c r="E4" s="1" t="s">
        <v>20</v>
      </c>
      <c r="F4" s="1" t="s">
        <v>54</v>
      </c>
    </row>
    <row r="5" spans="1:9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</row>
    <row r="6" spans="1:9" s="20" customFormat="1" ht="15.75">
      <c r="A6" s="15" t="s">
        <v>43</v>
      </c>
      <c r="B6" s="30">
        <v>2026</v>
      </c>
      <c r="C6" s="31"/>
      <c r="D6" s="7"/>
      <c r="E6" s="7"/>
      <c r="F6" s="7"/>
    </row>
    <row r="7" spans="1:9" ht="29.25" customHeight="1">
      <c r="A7" s="4"/>
      <c r="B7" s="26" t="s">
        <v>92</v>
      </c>
      <c r="C7" s="16">
        <v>35929.199999999997</v>
      </c>
      <c r="D7" s="6">
        <v>772</v>
      </c>
      <c r="E7" s="29">
        <v>12</v>
      </c>
      <c r="F7" s="22">
        <v>135052819.31999999</v>
      </c>
      <c r="G7" s="27"/>
      <c r="H7" s="27"/>
      <c r="I7" s="28"/>
    </row>
    <row r="8" spans="1:9" s="20" customFormat="1" ht="15.75">
      <c r="A8" s="15" t="s">
        <v>43</v>
      </c>
      <c r="B8" s="30">
        <v>2027</v>
      </c>
      <c r="C8" s="31"/>
      <c r="D8" s="7"/>
      <c r="E8" s="7"/>
      <c r="F8" s="7"/>
    </row>
    <row r="9" spans="1:9" s="20" customFormat="1" ht="36" customHeight="1">
      <c r="A9" s="21"/>
      <c r="B9" s="26" t="s">
        <v>92</v>
      </c>
      <c r="C9" s="22">
        <v>56045.1</v>
      </c>
      <c r="D9" s="15">
        <v>1241</v>
      </c>
      <c r="E9" s="15">
        <v>15</v>
      </c>
      <c r="F9" s="22">
        <v>155975804.69999999</v>
      </c>
    </row>
    <row r="10" spans="1:9" s="20" customFormat="1" ht="19.5" customHeight="1">
      <c r="A10" s="15" t="s">
        <v>43</v>
      </c>
      <c r="B10" s="30">
        <v>2028</v>
      </c>
      <c r="C10" s="31"/>
      <c r="D10" s="15"/>
      <c r="E10" s="15"/>
      <c r="F10" s="7"/>
    </row>
    <row r="11" spans="1:9" s="20" customFormat="1" ht="31.5" customHeight="1">
      <c r="A11" s="21"/>
      <c r="B11" s="26" t="s">
        <v>92</v>
      </c>
      <c r="C11" s="22"/>
      <c r="D11" s="15"/>
      <c r="E11" s="15"/>
      <c r="F11" s="22"/>
    </row>
    <row r="12" spans="1:9" ht="16.5" customHeight="1">
      <c r="A12" s="129" t="s">
        <v>37</v>
      </c>
      <c r="B12" s="129"/>
      <c r="C12" s="129"/>
      <c r="D12" s="129"/>
      <c r="E12" s="129"/>
    </row>
    <row r="13" spans="1:9" ht="66" customHeight="1">
      <c r="A13" s="128"/>
      <c r="B13" s="128"/>
      <c r="C13" s="128"/>
      <c r="D13" s="128"/>
      <c r="E13" s="128"/>
      <c r="F13" s="128"/>
    </row>
  </sheetData>
  <mergeCells count="6">
    <mergeCell ref="A13:F13"/>
    <mergeCell ref="A12:E12"/>
    <mergeCell ref="E1:F1"/>
    <mergeCell ref="A2:F2"/>
    <mergeCell ref="A3:A4"/>
    <mergeCell ref="B3:B4"/>
  </mergeCells>
  <printOptions horizontalCentered="1"/>
  <pageMargins left="0.23622047244094491" right="0.23622047244094491" top="0.35433070866141736" bottom="0.35433070866141736" header="0.31496062992125984" footer="0.31496062992125984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перечень МКД</vt:lpstr>
      <vt:lpstr>виды ремонта</vt:lpstr>
      <vt:lpstr>показатели</vt:lpstr>
      <vt:lpstr>'виды ремонта'!Заголовки_для_печати</vt:lpstr>
      <vt:lpstr>'перечень МКД'!Заголовки_для_печати</vt:lpstr>
      <vt:lpstr>показатели!Область_печати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Пчельников И.А.</dc:creator>
  <cp:lastModifiedBy>Пользователь</cp:lastModifiedBy>
  <cp:lastPrinted>2026-03-18T11:44:07Z</cp:lastPrinted>
  <dcterms:created xsi:type="dcterms:W3CDTF">2014-04-04T11:20:04Z</dcterms:created>
  <dcterms:modified xsi:type="dcterms:W3CDTF">2026-03-19T14:05:23Z</dcterms:modified>
</cp:coreProperties>
</file>